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15" windowWidth="21015" windowHeight="10680"/>
  </bookViews>
  <sheets>
    <sheet name="Reproduccion_2024-02" sheetId="1" r:id="rId1"/>
    <sheet name="Análisis ANEXO C" sheetId="2" state="hidden" r:id="rId2"/>
  </sheets>
  <definedNames>
    <definedName name="_xlnm.Print_Area" localSheetId="0">'Reproduccion_2024-02'!$A$1:$I$35</definedName>
  </definedNames>
  <calcPr calcId="145621"/>
  <extLst>
    <ext uri="GoogleSheetsCustomDataVersion2">
      <go:sheetsCustomData xmlns:go="http://customooxmlschemas.google.com/" r:id="rId5" roundtripDataChecksum="xyXVBoRxVoI/vTkNq9E7qqI+2s5h5vPoQWCKpXQAr4U="/>
    </ext>
  </extLst>
</workbook>
</file>

<file path=xl/calcChain.xml><?xml version="1.0" encoding="utf-8"?>
<calcChain xmlns="http://schemas.openxmlformats.org/spreadsheetml/2006/main">
  <c r="E18" i="1" l="1"/>
  <c r="H30" i="1"/>
  <c r="H29" i="1"/>
  <c r="H31" i="1"/>
  <c r="I31" i="1" l="1"/>
  <c r="I30" i="1"/>
  <c r="I29" i="1"/>
  <c r="F19" i="1"/>
  <c r="F18" i="1"/>
  <c r="J62" i="2" l="1"/>
  <c r="I62" i="2"/>
  <c r="G62" i="2"/>
  <c r="F62" i="2"/>
  <c r="D62" i="2"/>
  <c r="C62" i="2"/>
  <c r="J47" i="2"/>
  <c r="I47" i="2"/>
  <c r="G47" i="2"/>
  <c r="F47" i="2"/>
  <c r="D47" i="2"/>
  <c r="C47" i="2"/>
  <c r="J40" i="2"/>
  <c r="I40" i="2"/>
  <c r="G40" i="2"/>
  <c r="F40" i="2"/>
  <c r="D40" i="2"/>
  <c r="C40" i="2"/>
  <c r="J33" i="2"/>
  <c r="I33" i="2"/>
  <c r="G33" i="2"/>
  <c r="F33" i="2"/>
  <c r="D33" i="2"/>
  <c r="C33" i="2"/>
  <c r="J26" i="2"/>
  <c r="I26" i="2"/>
  <c r="G26" i="2"/>
  <c r="F26" i="2"/>
  <c r="D26" i="2"/>
  <c r="C26" i="2"/>
  <c r="J16" i="2"/>
  <c r="I16" i="2"/>
  <c r="G16" i="2"/>
  <c r="F16" i="2"/>
  <c r="D16" i="2"/>
  <c r="C16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I50" i="2"/>
  <c r="I51" i="2"/>
  <c r="I52" i="2"/>
  <c r="I53" i="2"/>
  <c r="I54" i="2"/>
  <c r="I55" i="2"/>
  <c r="I56" i="2"/>
  <c r="I57" i="2"/>
  <c r="I58" i="2"/>
  <c r="I59" i="2"/>
  <c r="I60" i="2"/>
  <c r="I61" i="2"/>
  <c r="I49" i="2"/>
  <c r="I48" i="2"/>
  <c r="J36" i="2"/>
  <c r="J37" i="2"/>
  <c r="J38" i="2"/>
  <c r="J39" i="2"/>
  <c r="J41" i="2"/>
  <c r="J42" i="2"/>
  <c r="J43" i="2"/>
  <c r="J44" i="2"/>
  <c r="J45" i="2"/>
  <c r="J46" i="2"/>
  <c r="J35" i="2"/>
  <c r="I36" i="2"/>
  <c r="I37" i="2"/>
  <c r="I38" i="2"/>
  <c r="I39" i="2"/>
  <c r="I41" i="2"/>
  <c r="I42" i="2"/>
  <c r="I43" i="2"/>
  <c r="I44" i="2"/>
  <c r="I45" i="2"/>
  <c r="I46" i="2"/>
  <c r="I35" i="2"/>
  <c r="J27" i="2"/>
  <c r="J28" i="2"/>
  <c r="J29" i="2"/>
  <c r="J30" i="2"/>
  <c r="J31" i="2"/>
  <c r="J32" i="2"/>
  <c r="I27" i="2"/>
  <c r="I28" i="2"/>
  <c r="I29" i="2"/>
  <c r="I30" i="2"/>
  <c r="I31" i="2"/>
  <c r="I32" i="2"/>
  <c r="J19" i="2"/>
  <c r="J20" i="2"/>
  <c r="J21" i="2"/>
  <c r="J22" i="2"/>
  <c r="J23" i="2"/>
  <c r="J24" i="2"/>
  <c r="J25" i="2"/>
  <c r="J18" i="2"/>
  <c r="I19" i="2"/>
  <c r="I20" i="2"/>
  <c r="I21" i="2"/>
  <c r="I22" i="2"/>
  <c r="I23" i="2"/>
  <c r="I24" i="2"/>
  <c r="I25" i="2"/>
  <c r="I18" i="2"/>
  <c r="J7" i="2"/>
  <c r="J8" i="2"/>
  <c r="J9" i="2"/>
  <c r="J10" i="2"/>
  <c r="J11" i="2"/>
  <c r="J12" i="2"/>
  <c r="J13" i="2"/>
  <c r="J14" i="2"/>
  <c r="J15" i="2"/>
  <c r="J6" i="2"/>
  <c r="I7" i="2"/>
  <c r="I8" i="2"/>
  <c r="I9" i="2"/>
  <c r="I10" i="2"/>
  <c r="I11" i="2"/>
  <c r="I12" i="2"/>
  <c r="I13" i="2"/>
  <c r="I14" i="2"/>
  <c r="I15" i="2"/>
  <c r="I6" i="2"/>
  <c r="E19" i="1" l="1"/>
  <c r="I32" i="1" l="1"/>
  <c r="F20" i="1"/>
  <c r="E20" i="1"/>
  <c r="H32" i="1"/>
  <c r="B14" i="1"/>
  <c r="C14" i="1"/>
  <c r="B21" i="1" s="1"/>
  <c r="B20" i="1" l="1"/>
</calcChain>
</file>

<file path=xl/sharedStrings.xml><?xml version="1.0" encoding="utf-8"?>
<sst xmlns="http://schemas.openxmlformats.org/spreadsheetml/2006/main" count="154" uniqueCount="119">
  <si>
    <t>Asignatura</t>
  </si>
  <si>
    <t>PR</t>
  </si>
  <si>
    <t>PP</t>
  </si>
  <si>
    <t>Matemáticas IV</t>
  </si>
  <si>
    <t>Filosofía</t>
  </si>
  <si>
    <t>Literatura II</t>
  </si>
  <si>
    <t>Ecología y Medio Ambiente</t>
  </si>
  <si>
    <t>Física II</t>
  </si>
  <si>
    <t>Historia Universal Contemporánea</t>
  </si>
  <si>
    <t>Biología II</t>
  </si>
  <si>
    <t>Acción Tutorial VI</t>
  </si>
  <si>
    <t>Historia de México II</t>
  </si>
  <si>
    <t>Orientación Educativa y Vocacional VI</t>
  </si>
  <si>
    <t>Inglés IV</t>
  </si>
  <si>
    <t>Ests. de Lec. y Esc. II</t>
  </si>
  <si>
    <t xml:space="preserve">Inglés II </t>
  </si>
  <si>
    <t>Acción Tutorial IV</t>
  </si>
  <si>
    <t>Álgebra Intermedia II</t>
  </si>
  <si>
    <t>Actividades Deportivas II</t>
  </si>
  <si>
    <t>Orientación Educativa y Vocacional IV</t>
  </si>
  <si>
    <t>Temas Sel. de Química II</t>
  </si>
  <si>
    <t>Administración de Pequeños Negocios</t>
  </si>
  <si>
    <t>Temas Sel. de Biología II</t>
  </si>
  <si>
    <t>Auditoría de Gestión de Calidad</t>
  </si>
  <si>
    <t>Sociología II</t>
  </si>
  <si>
    <t>TOTAL</t>
  </si>
  <si>
    <t>Contabilidad</t>
  </si>
  <si>
    <t>Ciencias de la Salud II</t>
  </si>
  <si>
    <t>Inglés Empresarial</t>
  </si>
  <si>
    <t>Ciencias de la Comunicación II</t>
  </si>
  <si>
    <t>PR - Proyección de Reproducción</t>
  </si>
  <si>
    <t>Tecnologías de la Información y Comunicación</t>
  </si>
  <si>
    <t>Cálculo Integral</t>
  </si>
  <si>
    <t>PP - Páginas Proyectadas</t>
  </si>
  <si>
    <t>Programación en JAVA</t>
  </si>
  <si>
    <t>Temas Sel. de Física II</t>
  </si>
  <si>
    <t>Componente de Formación Básica</t>
  </si>
  <si>
    <t>Administración II</t>
  </si>
  <si>
    <t>TOTALES</t>
  </si>
  <si>
    <t>Componente de Formación para el Trabajo</t>
  </si>
  <si>
    <t>Economía II</t>
  </si>
  <si>
    <t>REPRODUCCIÓN</t>
  </si>
  <si>
    <t>Lógica II</t>
  </si>
  <si>
    <t>NÚM. DE PÁGINAS</t>
  </si>
  <si>
    <t xml:space="preserve"> </t>
  </si>
  <si>
    <t>Matemáticas Financieras II</t>
  </si>
  <si>
    <t>Probabilidad y Est. II</t>
  </si>
  <si>
    <t>Notas importantes:</t>
  </si>
  <si>
    <t>Las cantidades proyectadas para reproducir pueden variar debido a lo siguiente:</t>
  </si>
  <si>
    <t>Componente de Formación Propedéutica</t>
  </si>
  <si>
    <t>Pensamiento Matemático II</t>
  </si>
  <si>
    <t>Conservación de la energía y sus interacciones con la materia</t>
  </si>
  <si>
    <t>Ciencias Sociales II</t>
  </si>
  <si>
    <t>Cultura Digital II</t>
  </si>
  <si>
    <t xml:space="preserve">Humanidades II </t>
  </si>
  <si>
    <t xml:space="preserve">Lengua y Comunicación II </t>
  </si>
  <si>
    <t>Orientación Educativa y Socioemocional</t>
  </si>
  <si>
    <t>Taller de Ciencias</t>
  </si>
  <si>
    <t>ANEXO C_29marzo2023</t>
  </si>
  <si>
    <t>ANEXO C_20septiembre2023</t>
  </si>
  <si>
    <t>Comparación ANEXOS</t>
  </si>
  <si>
    <t>2DO. SEMESTRE</t>
  </si>
  <si>
    <t>FORMACIÓN BÁSICA</t>
  </si>
  <si>
    <t>4TO. SEMESTRE</t>
  </si>
  <si>
    <t>FORMACIÓN PARA EL TRABAJO</t>
  </si>
  <si>
    <t>6TO. SEMESTRE</t>
  </si>
  <si>
    <t>FORMACIÓN PROPEDÉUTICA</t>
  </si>
  <si>
    <t>TOTAL BÁSICO 2DO.</t>
  </si>
  <si>
    <t>TOTAL BÁSICO 4TO.</t>
  </si>
  <si>
    <t>TOTAL TRABAJO 4TO.</t>
  </si>
  <si>
    <t>TOTAL BÁSICO 6TO.</t>
  </si>
  <si>
    <t>TOTAL TRABAJO 6TO.</t>
  </si>
  <si>
    <t>TOTAL PROPEDÉUTICO 6TO.</t>
  </si>
  <si>
    <t>Comparaión Anexo C Licitación Pública Nacional OM-COBACH-110-2023</t>
  </si>
  <si>
    <t>PRIMER SEMESTRE</t>
  </si>
  <si>
    <t xml:space="preserve">TERCER SEMESTRE </t>
  </si>
  <si>
    <t>QUINTO SEMESTRE</t>
  </si>
  <si>
    <t>Pensamiento Matemático I</t>
  </si>
  <si>
    <t>La materia y sus interacciones</t>
  </si>
  <si>
    <t>Ciencias Sociales I</t>
  </si>
  <si>
    <t>Cultura Digital I</t>
  </si>
  <si>
    <t xml:space="preserve">Lengua y Comunicación I </t>
  </si>
  <si>
    <t>Humanidades I</t>
  </si>
  <si>
    <t>Inglés I</t>
  </si>
  <si>
    <t>Pensamiento Matemático III</t>
  </si>
  <si>
    <t>Lengua y Comunicación III</t>
  </si>
  <si>
    <t>Inglés III</t>
  </si>
  <si>
    <t>Humanidades III</t>
  </si>
  <si>
    <t>Taller de Ciencias II</t>
  </si>
  <si>
    <t>Matemáticas V</t>
  </si>
  <si>
    <t>Geografía</t>
  </si>
  <si>
    <t>Estructura Socioeconómica de México</t>
  </si>
  <si>
    <t>Acción Tutorial V</t>
  </si>
  <si>
    <t>Orientación Educativa y Vocacional V</t>
  </si>
  <si>
    <t>Ests. de Lec. y Esc. I</t>
  </si>
  <si>
    <t>Álgebra Intermedia I</t>
  </si>
  <si>
    <t>Temas Sel. de Química I</t>
  </si>
  <si>
    <t>Temas Sel. de Biología I</t>
  </si>
  <si>
    <t>Temas Sel. de Física I</t>
  </si>
  <si>
    <t>Ciencias de la Salud I</t>
  </si>
  <si>
    <t>Ciencias de la Comunicación I</t>
  </si>
  <si>
    <t>Administración I</t>
  </si>
  <si>
    <t>Economía I</t>
  </si>
  <si>
    <t>Lógica I</t>
  </si>
  <si>
    <t>Sociología I</t>
  </si>
  <si>
    <t>Cálculo Diferencial</t>
  </si>
  <si>
    <t>Matemáticas Financieras I</t>
  </si>
  <si>
    <t>Probabilidad y Est. I</t>
  </si>
  <si>
    <t>Laboratorio de Investigación</t>
  </si>
  <si>
    <t>Componente de Formación Fundamental</t>
  </si>
  <si>
    <t>Ecosistemas: interacciones, energía y dinámica</t>
  </si>
  <si>
    <t>CUADRO DE PROYECCIÓN DE REPRODUCCIÓN DE MATERIALES DIDÁCTICOS 2024-2</t>
  </si>
  <si>
    <t>Orientación Educativa y Socioemocional III</t>
  </si>
  <si>
    <t>Orientación Educativa y Socioemocional I</t>
  </si>
  <si>
    <t> Actividades Físicas y Culturales I</t>
  </si>
  <si>
    <t>Actividades Físicas y Culturales III</t>
  </si>
  <si>
    <t>Componente de Formación Laboral Básico</t>
  </si>
  <si>
    <t>Actualizado: 14/mayo/2024</t>
  </si>
  <si>
    <t>1. El número de páginas proyectadas (PP) de los materiales didácticos de 1er. y 3er. semestre van a cambiar, ya que están en proceso de diseño y actualización.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</si>
</sst>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0"/>
      <name val="Arial"/>
      <family val="2"/>
      <scheme val="minor"/>
    </font>
    <font>
      <b/>
      <sz val="9"/>
      <color theme="1"/>
      <name val="Arial"/>
      <family val="2"/>
    </font>
    <font>
      <sz val="9"/>
      <color rgb="FF222222"/>
      <name val="Arial"/>
      <family val="2"/>
      <scheme val="minor"/>
    </font>
    <font>
      <sz val="10"/>
      <color rgb="FF000000"/>
      <name val="Arial"/>
      <family val="2"/>
      <scheme val="minor"/>
    </font>
    <font>
      <b/>
      <i/>
      <sz val="11"/>
      <color rgb="FF000000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E5E5E5"/>
        <bgColor rgb="FFE5E5E5"/>
      </patternFill>
    </fill>
    <fill>
      <patternFill patternType="solid">
        <fgColor rgb="FFD99594"/>
        <bgColor rgb="FFD9959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E5DFEC"/>
        <bgColor rgb="FFE5DFEC"/>
      </patternFill>
    </fill>
    <fill>
      <patternFill patternType="solid">
        <fgColor rgb="FFE5B8B7"/>
        <bgColor rgb="FFE5B8B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 applyFont="1" applyAlignment="1"/>
    <xf numFmtId="3" fontId="6" fillId="0" borderId="0" xfId="0" applyNumberFormat="1" applyFont="1"/>
    <xf numFmtId="3" fontId="6" fillId="0" borderId="11" xfId="0" applyNumberFormat="1" applyFont="1" applyBorder="1"/>
    <xf numFmtId="3" fontId="6" fillId="0" borderId="1" xfId="0" applyNumberFormat="1" applyFont="1" applyBorder="1"/>
    <xf numFmtId="0" fontId="1" fillId="0" borderId="1" xfId="0" applyFont="1" applyBorder="1" applyAlignment="1">
      <alignment wrapText="1"/>
    </xf>
    <xf numFmtId="3" fontId="4" fillId="0" borderId="7" xfId="0" applyNumberFormat="1" applyFont="1" applyBorder="1" applyAlignment="1">
      <alignment horizontal="center" wrapText="1"/>
    </xf>
    <xf numFmtId="3" fontId="1" fillId="0" borderId="7" xfId="0" applyNumberFormat="1" applyFont="1" applyBorder="1" applyAlignment="1">
      <alignment horizontal="center"/>
    </xf>
    <xf numFmtId="3" fontId="4" fillId="3" borderId="6" xfId="0" applyNumberFormat="1" applyFont="1" applyFill="1" applyBorder="1" applyAlignment="1">
      <alignment horizontal="right"/>
    </xf>
    <xf numFmtId="3" fontId="1" fillId="5" borderId="6" xfId="0" applyNumberFormat="1" applyFont="1" applyFill="1" applyBorder="1" applyAlignment="1">
      <alignment horizontal="center"/>
    </xf>
    <xf numFmtId="3" fontId="1" fillId="5" borderId="9" xfId="0" applyNumberFormat="1" applyFont="1" applyFill="1" applyBorder="1" applyAlignment="1">
      <alignment horizontal="center"/>
    </xf>
    <xf numFmtId="3" fontId="6" fillId="5" borderId="13" xfId="0" applyNumberFormat="1" applyFont="1" applyFill="1" applyBorder="1"/>
    <xf numFmtId="3" fontId="4" fillId="3" borderId="6" xfId="0" applyNumberFormat="1" applyFont="1" applyFill="1" applyBorder="1" applyAlignment="1">
      <alignment horizontal="right" wrapText="1"/>
    </xf>
    <xf numFmtId="3" fontId="1" fillId="0" borderId="7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/>
    <xf numFmtId="3" fontId="4" fillId="3" borderId="10" xfId="0" applyNumberFormat="1" applyFont="1" applyFill="1" applyBorder="1" applyAlignment="1">
      <alignment horizontal="right" vertical="center" wrapText="1"/>
    </xf>
    <xf numFmtId="3" fontId="1" fillId="5" borderId="6" xfId="0" applyNumberFormat="1" applyFont="1" applyFill="1" applyBorder="1" applyAlignment="1">
      <alignment horizontal="center" vertical="center" wrapText="1"/>
    </xf>
    <xf numFmtId="3" fontId="1" fillId="5" borderId="5" xfId="0" applyNumberFormat="1" applyFont="1" applyFill="1" applyBorder="1" applyAlignment="1">
      <alignment horizontal="center"/>
    </xf>
    <xf numFmtId="0" fontId="0" fillId="0" borderId="13" xfId="0" applyFont="1" applyBorder="1" applyAlignment="1"/>
    <xf numFmtId="0" fontId="0" fillId="0" borderId="0" xfId="0" applyFont="1" applyAlignment="1"/>
    <xf numFmtId="0" fontId="4" fillId="3" borderId="23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 wrapText="1"/>
    </xf>
    <xf numFmtId="3" fontId="5" fillId="5" borderId="25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/>
    </xf>
    <xf numFmtId="3" fontId="5" fillId="6" borderId="27" xfId="0" applyNumberFormat="1" applyFont="1" applyFill="1" applyBorder="1" applyAlignment="1">
      <alignment horizontal="center" vertical="center"/>
    </xf>
    <xf numFmtId="3" fontId="5" fillId="5" borderId="28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5" fillId="6" borderId="29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/>
    </xf>
    <xf numFmtId="3" fontId="5" fillId="6" borderId="32" xfId="0" applyNumberFormat="1" applyFont="1" applyFill="1" applyBorder="1" applyAlignment="1">
      <alignment horizontal="center" vertical="center"/>
    </xf>
    <xf numFmtId="3" fontId="1" fillId="5" borderId="24" xfId="0" applyNumberFormat="1" applyFont="1" applyFill="1" applyBorder="1" applyAlignment="1">
      <alignment horizontal="center" vertical="center" wrapText="1"/>
    </xf>
    <xf numFmtId="3" fontId="1" fillId="8" borderId="26" xfId="0" applyNumberFormat="1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3" fontId="5" fillId="5" borderId="28" xfId="0" applyNumberFormat="1" applyFont="1" applyFill="1" applyBorder="1" applyAlignment="1">
      <alignment horizontal="center" wrapText="1"/>
    </xf>
    <xf numFmtId="3" fontId="5" fillId="5" borderId="33" xfId="0" applyNumberFormat="1" applyFont="1" applyFill="1" applyBorder="1" applyAlignment="1">
      <alignment horizontal="center" wrapText="1"/>
    </xf>
    <xf numFmtId="0" fontId="0" fillId="0" borderId="34" xfId="0" applyFont="1" applyBorder="1" applyAlignment="1">
      <alignment horizontal="center" wrapText="1"/>
    </xf>
    <xf numFmtId="3" fontId="5" fillId="5" borderId="30" xfId="0" applyNumberFormat="1" applyFont="1" applyFill="1" applyBorder="1" applyAlignment="1">
      <alignment horizontal="center"/>
    </xf>
    <xf numFmtId="3" fontId="1" fillId="8" borderId="31" xfId="0" applyNumberFormat="1" applyFont="1" applyFill="1" applyBorder="1" applyAlignment="1">
      <alignment horizontal="center"/>
    </xf>
    <xf numFmtId="3" fontId="5" fillId="6" borderId="32" xfId="0" applyNumberFormat="1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5" fillId="6" borderId="27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5" fillId="6" borderId="29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3" fontId="5" fillId="5" borderId="29" xfId="0" applyNumberFormat="1" applyFont="1" applyFill="1" applyBorder="1" applyAlignment="1">
      <alignment horizontal="center" vertical="center" wrapText="1"/>
    </xf>
    <xf numFmtId="3" fontId="5" fillId="5" borderId="32" xfId="0" applyNumberFormat="1" applyFont="1" applyFill="1" applyBorder="1" applyAlignment="1">
      <alignment horizontal="center" vertical="center" wrapText="1"/>
    </xf>
    <xf numFmtId="3" fontId="5" fillId="5" borderId="25" xfId="0" applyNumberFormat="1" applyFont="1" applyFill="1" applyBorder="1" applyAlignment="1">
      <alignment horizontal="center" wrapText="1"/>
    </xf>
    <xf numFmtId="3" fontId="5" fillId="6" borderId="27" xfId="0" applyNumberFormat="1" applyFont="1" applyFill="1" applyBorder="1" applyAlignment="1">
      <alignment horizontal="center"/>
    </xf>
    <xf numFmtId="3" fontId="5" fillId="6" borderId="29" xfId="0" applyNumberFormat="1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3" fontId="5" fillId="6" borderId="5" xfId="0" applyNumberFormat="1" applyFont="1" applyFill="1" applyBorder="1" applyAlignment="1">
      <alignment horizontal="center" vertical="center"/>
    </xf>
    <xf numFmtId="3" fontId="5" fillId="6" borderId="36" xfId="0" applyNumberFormat="1" applyFont="1" applyFill="1" applyBorder="1" applyAlignment="1">
      <alignment horizontal="center"/>
    </xf>
    <xf numFmtId="3" fontId="1" fillId="0" borderId="5" xfId="0" applyNumberFormat="1" applyFont="1" applyBorder="1" applyAlignment="1">
      <alignment horizontal="center" wrapText="1"/>
    </xf>
    <xf numFmtId="3" fontId="1" fillId="5" borderId="24" xfId="0" applyNumberFormat="1" applyFont="1" applyFill="1" applyBorder="1" applyAlignment="1">
      <alignment horizontal="center"/>
    </xf>
    <xf numFmtId="3" fontId="1" fillId="7" borderId="26" xfId="0" applyNumberFormat="1" applyFont="1" applyFill="1" applyBorder="1" applyAlignment="1">
      <alignment horizontal="center"/>
    </xf>
    <xf numFmtId="3" fontId="1" fillId="7" borderId="7" xfId="0" applyNumberFormat="1" applyFont="1" applyFill="1" applyBorder="1" applyAlignment="1">
      <alignment horizontal="center"/>
    </xf>
    <xf numFmtId="3" fontId="1" fillId="7" borderId="7" xfId="0" applyNumberFormat="1" applyFont="1" applyFill="1" applyBorder="1" applyAlignment="1">
      <alignment horizontal="center" vertical="center"/>
    </xf>
    <xf numFmtId="3" fontId="5" fillId="5" borderId="33" xfId="0" applyNumberFormat="1" applyFont="1" applyFill="1" applyBorder="1" applyAlignment="1">
      <alignment horizontal="center" vertical="center" wrapText="1"/>
    </xf>
    <xf numFmtId="3" fontId="5" fillId="5" borderId="34" xfId="0" applyNumberFormat="1" applyFont="1" applyFill="1" applyBorder="1" applyAlignment="1">
      <alignment horizontal="center" wrapText="1"/>
    </xf>
    <xf numFmtId="3" fontId="5" fillId="5" borderId="34" xfId="0" applyNumberFormat="1" applyFont="1" applyFill="1" applyBorder="1" applyAlignment="1">
      <alignment horizontal="center" vertical="center" wrapText="1"/>
    </xf>
    <xf numFmtId="3" fontId="5" fillId="5" borderId="30" xfId="0" applyNumberFormat="1" applyFont="1" applyFill="1" applyBorder="1" applyAlignment="1">
      <alignment horizontal="center" wrapText="1"/>
    </xf>
    <xf numFmtId="3" fontId="1" fillId="7" borderId="31" xfId="0" applyNumberFormat="1" applyFont="1" applyFill="1" applyBorder="1" applyAlignment="1">
      <alignment horizontal="center"/>
    </xf>
    <xf numFmtId="3" fontId="1" fillId="8" borderId="7" xfId="0" applyNumberFormat="1" applyFont="1" applyFill="1" applyBorder="1" applyAlignment="1">
      <alignment horizontal="center"/>
    </xf>
    <xf numFmtId="0" fontId="0" fillId="0" borderId="34" xfId="0" applyFont="1" applyBorder="1" applyAlignment="1">
      <alignment horizontal="center" vertical="center" wrapText="1"/>
    </xf>
    <xf numFmtId="3" fontId="5" fillId="5" borderId="30" xfId="0" applyNumberFormat="1" applyFont="1" applyFill="1" applyBorder="1" applyAlignment="1">
      <alignment horizontal="center" vertical="center"/>
    </xf>
    <xf numFmtId="3" fontId="1" fillId="8" borderId="31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wrapText="1"/>
    </xf>
    <xf numFmtId="3" fontId="5" fillId="0" borderId="22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/>
    </xf>
    <xf numFmtId="3" fontId="5" fillId="6" borderId="38" xfId="0" applyNumberFormat="1" applyFont="1" applyFill="1" applyBorder="1" applyAlignment="1">
      <alignment horizontal="center" vertical="center"/>
    </xf>
    <xf numFmtId="3" fontId="1" fillId="9" borderId="12" xfId="0" applyNumberFormat="1" applyFont="1" applyFill="1" applyBorder="1" applyAlignment="1">
      <alignment horizontal="right"/>
    </xf>
    <xf numFmtId="3" fontId="1" fillId="0" borderId="8" xfId="0" applyNumberFormat="1" applyFont="1" applyBorder="1" applyAlignment="1">
      <alignment horizontal="right" wrapText="1"/>
    </xf>
    <xf numFmtId="3" fontId="5" fillId="5" borderId="13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5" fillId="5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/>
    </xf>
    <xf numFmtId="0" fontId="0" fillId="0" borderId="0" xfId="0" applyFont="1" applyAlignment="1">
      <alignment horizontal="center"/>
    </xf>
    <xf numFmtId="3" fontId="5" fillId="5" borderId="41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wrapText="1"/>
    </xf>
    <xf numFmtId="0" fontId="0" fillId="0" borderId="22" xfId="0" applyFont="1" applyBorder="1" applyAlignment="1">
      <alignment horizontal="center"/>
    </xf>
    <xf numFmtId="3" fontId="0" fillId="0" borderId="22" xfId="0" applyNumberFormat="1" applyFont="1" applyBorder="1" applyAlignment="1">
      <alignment horizontal="center" vertical="center"/>
    </xf>
    <xf numFmtId="3" fontId="0" fillId="16" borderId="22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14" borderId="22" xfId="0" applyFont="1" applyFill="1" applyBorder="1" applyAlignment="1">
      <alignment horizontal="center" vertical="center"/>
    </xf>
    <xf numFmtId="3" fontId="5" fillId="5" borderId="37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3" fontId="0" fillId="12" borderId="22" xfId="0" applyNumberFormat="1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" fontId="5" fillId="5" borderId="22" xfId="0" applyNumberFormat="1" applyFont="1" applyFill="1" applyBorder="1" applyAlignment="1">
      <alignment horizontal="center" wrapText="1"/>
    </xf>
    <xf numFmtId="3" fontId="5" fillId="5" borderId="22" xfId="0" applyNumberFormat="1" applyFont="1" applyFill="1" applyBorder="1" applyAlignment="1">
      <alignment horizontal="center"/>
    </xf>
    <xf numFmtId="0" fontId="10" fillId="17" borderId="22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3" fontId="12" fillId="16" borderId="22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textRotation="90"/>
    </xf>
    <xf numFmtId="0" fontId="10" fillId="12" borderId="38" xfId="0" applyFont="1" applyFill="1" applyBorder="1" applyAlignment="1">
      <alignment horizontal="center" vertical="center"/>
    </xf>
    <xf numFmtId="3" fontId="1" fillId="5" borderId="22" xfId="0" applyNumberFormat="1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textRotation="90"/>
    </xf>
    <xf numFmtId="0" fontId="10" fillId="0" borderId="4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textRotation="90" wrapText="1"/>
    </xf>
    <xf numFmtId="3" fontId="10" fillId="0" borderId="22" xfId="0" applyNumberFormat="1" applyFont="1" applyBorder="1" applyAlignment="1">
      <alignment horizontal="center" vertical="center"/>
    </xf>
    <xf numFmtId="0" fontId="13" fillId="11" borderId="22" xfId="0" applyFont="1" applyFill="1" applyBorder="1" applyAlignment="1">
      <alignment horizontal="right" vertical="center" wrapText="1"/>
    </xf>
    <xf numFmtId="0" fontId="13" fillId="14" borderId="22" xfId="0" applyFont="1" applyFill="1" applyBorder="1" applyAlignment="1">
      <alignment horizontal="right" vertical="center" wrapText="1"/>
    </xf>
    <xf numFmtId="0" fontId="10" fillId="0" borderId="41" xfId="0" applyFont="1" applyBorder="1" applyAlignment="1">
      <alignment horizontal="center" vertical="center" textRotation="90" wrapText="1"/>
    </xf>
    <xf numFmtId="0" fontId="13" fillId="10" borderId="22" xfId="0" applyFont="1" applyFill="1" applyBorder="1" applyAlignment="1">
      <alignment horizontal="right" vertical="center" wrapText="1"/>
    </xf>
    <xf numFmtId="0" fontId="11" fillId="0" borderId="0" xfId="0" applyFont="1" applyAlignment="1"/>
    <xf numFmtId="3" fontId="5" fillId="5" borderId="42" xfId="0" applyNumberFormat="1" applyFont="1" applyFill="1" applyBorder="1" applyAlignment="1">
      <alignment horizontal="center" vertical="center" wrapText="1"/>
    </xf>
    <xf numFmtId="3" fontId="5" fillId="5" borderId="21" xfId="0" applyNumberFormat="1" applyFont="1" applyFill="1" applyBorder="1" applyAlignment="1">
      <alignment horizontal="center" vertical="center" wrapText="1"/>
    </xf>
    <xf numFmtId="3" fontId="5" fillId="5" borderId="44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13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3" fillId="2" borderId="2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3" fillId="2" borderId="5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ont="1" applyAlignment="1"/>
    <xf numFmtId="3" fontId="5" fillId="0" borderId="17" xfId="0" applyNumberFormat="1" applyFont="1" applyBorder="1" applyAlignment="1">
      <alignment vertical="center" wrapText="1"/>
    </xf>
    <xf numFmtId="0" fontId="0" fillId="0" borderId="13" xfId="0" applyFont="1" applyBorder="1" applyAlignment="1"/>
    <xf numFmtId="0" fontId="2" fillId="0" borderId="18" xfId="0" applyFont="1" applyBorder="1"/>
    <xf numFmtId="0" fontId="2" fillId="0" borderId="17" xfId="0" applyFont="1" applyBorder="1"/>
    <xf numFmtId="3" fontId="8" fillId="0" borderId="0" xfId="0" applyNumberFormat="1" applyFont="1" applyAlignment="1">
      <alignment wrapText="1"/>
    </xf>
    <xf numFmtId="3" fontId="1" fillId="2" borderId="39" xfId="0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left" vertical="center" wrapText="1"/>
    </xf>
    <xf numFmtId="3" fontId="5" fillId="0" borderId="18" xfId="0" applyNumberFormat="1" applyFont="1" applyBorder="1" applyAlignment="1">
      <alignment horizontal="left" vertical="center" wrapText="1"/>
    </xf>
    <xf numFmtId="3" fontId="7" fillId="0" borderId="14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0" fontId="16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wrapText="1"/>
    </xf>
    <xf numFmtId="0" fontId="10" fillId="0" borderId="41" xfId="0" applyFont="1" applyBorder="1" applyAlignment="1">
      <alignment horizontal="center" vertical="center" textRotation="90" wrapText="1"/>
    </xf>
    <xf numFmtId="0" fontId="10" fillId="0" borderId="22" xfId="0" applyFont="1" applyBorder="1" applyAlignment="1">
      <alignment horizontal="center" vertical="center" textRotation="90" wrapText="1"/>
    </xf>
    <xf numFmtId="0" fontId="0" fillId="14" borderId="22" xfId="0" applyFont="1" applyFill="1" applyBorder="1" applyAlignment="1">
      <alignment horizontal="center" vertical="center" wrapText="1"/>
    </xf>
    <xf numFmtId="0" fontId="0" fillId="13" borderId="22" xfId="0" applyFont="1" applyFill="1" applyBorder="1" applyAlignment="1">
      <alignment horizontal="center" vertical="center" wrapText="1"/>
    </xf>
    <xf numFmtId="0" fontId="10" fillId="15" borderId="22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textRotation="90"/>
    </xf>
    <xf numFmtId="0" fontId="10" fillId="0" borderId="41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22</xdr:row>
      <xdr:rowOff>304800</xdr:rowOff>
    </xdr:from>
    <xdr:ext cx="3038781" cy="1854675"/>
    <xdr:sp macro="" textlink="">
      <xdr:nvSpPr>
        <xdr:cNvPr id="3" name="2 CuadroTexto"/>
        <xdr:cNvSpPr txBox="1"/>
      </xdr:nvSpPr>
      <xdr:spPr>
        <a:xfrm>
          <a:off x="3581400" y="6800850"/>
          <a:ext cx="3038781" cy="1854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____________________________________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Omar Mayoral Sarmiento</a:t>
          </a:r>
          <a:endParaRPr lang="es-MX" b="1">
            <a:effectLst/>
          </a:endParaRPr>
        </a:p>
        <a:p>
          <a:pPr algn="ctr"/>
          <a:r>
            <a:rPr lang="es-MX" sz="1050"/>
            <a:t>Director de Planeación Académica del CBBC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  <a:endParaRPr lang="es-MX">
            <a:effectLst/>
          </a:endParaRPr>
        </a:p>
        <a:p>
          <a:pPr algn="ctr" eaLnBrk="1" fontAlgn="auto" latinLnBrk="0" hangingPunct="1"/>
          <a:r>
            <a:rPr lang="es-MX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Rodrigo André</a:t>
          </a:r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Llamas Caballero</a:t>
          </a:r>
          <a:endParaRPr lang="es-MX" b="1">
            <a:effectLst/>
          </a:endParaRPr>
        </a:p>
        <a:p>
          <a:pPr algn="ctr"/>
          <a:r>
            <a:rPr lang="es-MX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Jefe del Dpto. de </a:t>
          </a:r>
        </a:p>
        <a:p>
          <a:pPr algn="ctr"/>
          <a:r>
            <a:rPr lang="es-MX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Actividades Educativas</a:t>
          </a:r>
          <a:endParaRPr lang="es-MX" sz="1100"/>
        </a:p>
      </xdr:txBody>
    </xdr:sp>
    <xdr:clientData/>
  </xdr:oneCellAnchor>
  <xdr:twoCellAnchor editAs="oneCell">
    <xdr:from>
      <xdr:col>0</xdr:col>
      <xdr:colOff>76200</xdr:colOff>
      <xdr:row>0</xdr:row>
      <xdr:rowOff>19050</xdr:rowOff>
    </xdr:from>
    <xdr:to>
      <xdr:col>1</xdr:col>
      <xdr:colOff>200025</xdr:colOff>
      <xdr:row>0</xdr:row>
      <xdr:rowOff>666750</xdr:rowOff>
    </xdr:to>
    <xdr:pic>
      <xdr:nvPicPr>
        <xdr:cNvPr id="4" name="3 Imagen" descr="C:\Users\Diana.Castillo\Desktop\DEPTO. ACTIVIDADES EDUCATIVAS\Programa Desarrollo Educativo 2022-2\Logos Cobach_Septiembre 2022\Copia de COBACH BC2023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6764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00"/>
  <sheetViews>
    <sheetView showGridLines="0" tabSelected="1" zoomScaleNormal="100" workbookViewId="0">
      <selection activeCell="B36" sqref="B36"/>
    </sheetView>
  </sheetViews>
  <sheetFormatPr baseColWidth="10" defaultColWidth="12.5703125" defaultRowHeight="15" customHeight="1" x14ac:dyDescent="0.2"/>
  <cols>
    <col min="1" max="1" width="23.28515625" customWidth="1"/>
    <col min="3" max="3" width="15.28515625" customWidth="1"/>
    <col min="4" max="4" width="25.85546875" customWidth="1"/>
    <col min="7" max="7" width="24.28515625" customWidth="1"/>
  </cols>
  <sheetData>
    <row r="1" spans="1:9" ht="53.25" customHeight="1" x14ac:dyDescent="0.2">
      <c r="A1" s="127" t="s">
        <v>111</v>
      </c>
      <c r="B1" s="128"/>
      <c r="C1" s="128"/>
      <c r="D1" s="128"/>
      <c r="E1" s="128"/>
      <c r="F1" s="128"/>
      <c r="G1" s="128"/>
      <c r="H1" s="128"/>
      <c r="I1" s="128"/>
    </row>
    <row r="2" spans="1:9" ht="15.75" customHeight="1" x14ac:dyDescent="0.25">
      <c r="A2" s="129" t="s">
        <v>74</v>
      </c>
      <c r="B2" s="130"/>
      <c r="C2" s="131"/>
      <c r="D2" s="132" t="s">
        <v>75</v>
      </c>
      <c r="E2" s="130"/>
      <c r="F2" s="131"/>
      <c r="G2" s="132" t="s">
        <v>76</v>
      </c>
      <c r="H2" s="130"/>
      <c r="I2" s="131"/>
    </row>
    <row r="3" spans="1:9" ht="15.75" customHeight="1" thickBot="1" x14ac:dyDescent="0.25">
      <c r="A3" s="40" t="s">
        <v>0</v>
      </c>
      <c r="B3" s="20" t="s">
        <v>1</v>
      </c>
      <c r="C3" s="21" t="s">
        <v>2</v>
      </c>
      <c r="D3" s="19" t="s">
        <v>0</v>
      </c>
      <c r="E3" s="20" t="s">
        <v>1</v>
      </c>
      <c r="F3" s="21" t="s">
        <v>2</v>
      </c>
      <c r="G3" s="19" t="s">
        <v>0</v>
      </c>
      <c r="H3" s="20" t="s">
        <v>1</v>
      </c>
      <c r="I3" s="21" t="s">
        <v>2</v>
      </c>
    </row>
    <row r="4" spans="1:9" ht="25.5" x14ac:dyDescent="0.2">
      <c r="A4" s="22" t="s">
        <v>77</v>
      </c>
      <c r="B4" s="41">
        <v>15450</v>
      </c>
      <c r="C4" s="42">
        <v>128</v>
      </c>
      <c r="D4" s="118" t="s">
        <v>84</v>
      </c>
      <c r="E4" s="23">
        <v>13350</v>
      </c>
      <c r="F4" s="24">
        <v>120</v>
      </c>
      <c r="G4" s="22" t="s">
        <v>89</v>
      </c>
      <c r="H4" s="23">
        <v>11150</v>
      </c>
      <c r="I4" s="24">
        <v>104</v>
      </c>
    </row>
    <row r="5" spans="1:9" ht="25.5" x14ac:dyDescent="0.2">
      <c r="A5" s="25" t="s">
        <v>78</v>
      </c>
      <c r="B5" s="43">
        <v>15450</v>
      </c>
      <c r="C5" s="44">
        <v>208</v>
      </c>
      <c r="D5" s="61" t="s">
        <v>110</v>
      </c>
      <c r="E5" s="26">
        <v>13350</v>
      </c>
      <c r="F5" s="27">
        <v>192</v>
      </c>
      <c r="G5" s="25" t="s">
        <v>90</v>
      </c>
      <c r="H5" s="26">
        <v>11700</v>
      </c>
      <c r="I5" s="27">
        <v>136</v>
      </c>
    </row>
    <row r="6" spans="1:9" ht="25.5" x14ac:dyDescent="0.2">
      <c r="A6" s="25" t="s">
        <v>79</v>
      </c>
      <c r="B6" s="43">
        <v>15450</v>
      </c>
      <c r="C6" s="44">
        <v>128</v>
      </c>
      <c r="D6" s="61" t="s">
        <v>85</v>
      </c>
      <c r="E6" s="26">
        <v>13350</v>
      </c>
      <c r="F6" s="27">
        <v>112</v>
      </c>
      <c r="G6" s="34" t="s">
        <v>91</v>
      </c>
      <c r="H6" s="26">
        <v>11700</v>
      </c>
      <c r="I6" s="27">
        <v>192</v>
      </c>
    </row>
    <row r="7" spans="1:9" ht="15" customHeight="1" x14ac:dyDescent="0.2">
      <c r="A7" s="25" t="s">
        <v>80</v>
      </c>
      <c r="B7" s="43">
        <v>15450</v>
      </c>
      <c r="C7" s="44">
        <v>160</v>
      </c>
      <c r="D7" s="61" t="s">
        <v>86</v>
      </c>
      <c r="E7" s="26">
        <v>13350</v>
      </c>
      <c r="F7" s="27">
        <v>112</v>
      </c>
      <c r="G7" s="51" t="s">
        <v>92</v>
      </c>
      <c r="H7" s="26">
        <v>11700</v>
      </c>
      <c r="I7" s="27">
        <v>40</v>
      </c>
    </row>
    <row r="8" spans="1:9" ht="26.25" thickBot="1" x14ac:dyDescent="0.25">
      <c r="A8" s="25" t="s">
        <v>81</v>
      </c>
      <c r="B8" s="43">
        <v>15450</v>
      </c>
      <c r="C8" s="44">
        <v>112</v>
      </c>
      <c r="D8" s="61" t="s">
        <v>87</v>
      </c>
      <c r="E8" s="26">
        <v>13350</v>
      </c>
      <c r="F8" s="27">
        <v>128</v>
      </c>
      <c r="G8" s="28" t="s">
        <v>93</v>
      </c>
      <c r="H8" s="29">
        <v>11700</v>
      </c>
      <c r="I8" s="30">
        <v>40</v>
      </c>
    </row>
    <row r="9" spans="1:9" ht="15.75" customHeight="1" x14ac:dyDescent="0.2">
      <c r="A9" s="25" t="s">
        <v>82</v>
      </c>
      <c r="B9" s="43">
        <v>15450</v>
      </c>
      <c r="C9" s="44">
        <v>128</v>
      </c>
      <c r="D9" s="61" t="s">
        <v>88</v>
      </c>
      <c r="E9" s="26">
        <v>13350</v>
      </c>
      <c r="F9" s="27">
        <v>120</v>
      </c>
      <c r="G9" s="48" t="s">
        <v>94</v>
      </c>
      <c r="H9" s="56">
        <v>11150</v>
      </c>
      <c r="I9" s="49">
        <v>136</v>
      </c>
    </row>
    <row r="10" spans="1:9" ht="25.5" x14ac:dyDescent="0.2">
      <c r="A10" s="59" t="s">
        <v>83</v>
      </c>
      <c r="B10" s="43">
        <v>15450</v>
      </c>
      <c r="C10" s="44">
        <v>136</v>
      </c>
      <c r="D10" s="119" t="s">
        <v>112</v>
      </c>
      <c r="E10" s="26">
        <v>13350</v>
      </c>
      <c r="F10" s="27">
        <v>80</v>
      </c>
      <c r="G10" s="25" t="s">
        <v>95</v>
      </c>
      <c r="H10" s="57">
        <v>11150</v>
      </c>
      <c r="I10" s="50">
        <v>80</v>
      </c>
    </row>
    <row r="11" spans="1:9" ht="25.5" customHeight="1" thickBot="1" x14ac:dyDescent="0.25">
      <c r="A11" s="121" t="s">
        <v>114</v>
      </c>
      <c r="B11" s="43">
        <v>15450</v>
      </c>
      <c r="C11" s="44">
        <v>48</v>
      </c>
      <c r="D11" s="120" t="s">
        <v>115</v>
      </c>
      <c r="E11" s="29">
        <v>13350</v>
      </c>
      <c r="F11" s="30">
        <v>48</v>
      </c>
      <c r="G11" s="25" t="s">
        <v>96</v>
      </c>
      <c r="H11" s="58">
        <v>1720</v>
      </c>
      <c r="I11" s="27">
        <v>152</v>
      </c>
    </row>
    <row r="12" spans="1:9" ht="27.75" customHeight="1" x14ac:dyDescent="0.2">
      <c r="A12" s="45" t="s">
        <v>108</v>
      </c>
      <c r="B12" s="43">
        <v>15450</v>
      </c>
      <c r="C12" s="46">
        <v>144</v>
      </c>
      <c r="D12" s="117" t="s">
        <v>21</v>
      </c>
      <c r="E12" s="33">
        <v>3450</v>
      </c>
      <c r="F12" s="52">
        <v>112</v>
      </c>
      <c r="G12" s="25" t="s">
        <v>97</v>
      </c>
      <c r="H12" s="58">
        <v>2070</v>
      </c>
      <c r="I12" s="27">
        <v>160</v>
      </c>
    </row>
    <row r="13" spans="1:9" ht="27.75" customHeight="1" thickBot="1" x14ac:dyDescent="0.25">
      <c r="A13" s="28" t="s">
        <v>113</v>
      </c>
      <c r="B13" s="43">
        <v>15450</v>
      </c>
      <c r="C13" s="47">
        <v>56</v>
      </c>
      <c r="D13" s="116" t="s">
        <v>26</v>
      </c>
      <c r="E13" s="33">
        <v>1400</v>
      </c>
      <c r="F13" s="52">
        <v>144</v>
      </c>
      <c r="G13" s="25" t="s">
        <v>98</v>
      </c>
      <c r="H13" s="58">
        <v>2050</v>
      </c>
      <c r="I13" s="27">
        <v>160</v>
      </c>
    </row>
    <row r="14" spans="1:9" ht="27.75" customHeight="1" thickBot="1" x14ac:dyDescent="0.25">
      <c r="A14" s="14" t="s">
        <v>25</v>
      </c>
      <c r="B14" s="15">
        <f>SUM(B4:B13)</f>
        <v>154500</v>
      </c>
      <c r="C14" s="31">
        <f>SUM(C4:C13)</f>
        <v>1248</v>
      </c>
      <c r="D14" s="34" t="s">
        <v>31</v>
      </c>
      <c r="E14" s="33">
        <v>6000</v>
      </c>
      <c r="F14" s="52">
        <v>184</v>
      </c>
      <c r="G14" s="25" t="s">
        <v>99</v>
      </c>
      <c r="H14" s="58">
        <v>2950</v>
      </c>
      <c r="I14" s="27">
        <v>120</v>
      </c>
    </row>
    <row r="15" spans="1:9" ht="28.5" customHeight="1" x14ac:dyDescent="0.25">
      <c r="A15" s="1"/>
      <c r="B15" s="1"/>
      <c r="C15" s="13"/>
      <c r="D15" s="59" t="s">
        <v>28</v>
      </c>
      <c r="E15" s="33">
        <v>1900</v>
      </c>
      <c r="F15" s="52">
        <v>176</v>
      </c>
      <c r="G15" s="34" t="s">
        <v>100</v>
      </c>
      <c r="H15" s="57">
        <v>4120</v>
      </c>
      <c r="I15" s="50">
        <v>88</v>
      </c>
    </row>
    <row r="16" spans="1:9" ht="27" customHeight="1" x14ac:dyDescent="0.25">
      <c r="A16" s="133" t="s">
        <v>30</v>
      </c>
      <c r="B16" s="134"/>
      <c r="C16" s="13"/>
      <c r="D16" s="36" t="s">
        <v>23</v>
      </c>
      <c r="E16" s="33">
        <v>550</v>
      </c>
      <c r="F16" s="52">
        <v>176</v>
      </c>
      <c r="G16" s="59" t="s">
        <v>101</v>
      </c>
      <c r="H16" s="58">
        <v>2450</v>
      </c>
      <c r="I16" s="50">
        <v>120</v>
      </c>
    </row>
    <row r="17" spans="1:9" ht="15.75" customHeight="1" thickBot="1" x14ac:dyDescent="0.3">
      <c r="A17" s="126" t="s">
        <v>33</v>
      </c>
      <c r="B17" s="126"/>
      <c r="C17" s="13"/>
      <c r="D17" s="37" t="s">
        <v>34</v>
      </c>
      <c r="E17" s="38">
        <v>170</v>
      </c>
      <c r="F17" s="53">
        <v>88</v>
      </c>
      <c r="G17" s="60" t="s">
        <v>102</v>
      </c>
      <c r="H17" s="57">
        <v>1870</v>
      </c>
      <c r="I17" s="50">
        <v>88</v>
      </c>
    </row>
    <row r="18" spans="1:9" ht="26.25" customHeight="1" x14ac:dyDescent="0.25">
      <c r="A18" s="3"/>
      <c r="B18" s="4"/>
      <c r="C18" s="2"/>
      <c r="D18" s="5" t="s">
        <v>109</v>
      </c>
      <c r="E18" s="6">
        <f>SUM(E4:E11)</f>
        <v>106800</v>
      </c>
      <c r="F18" s="16">
        <f>SUM(F4:F11)</f>
        <v>912</v>
      </c>
      <c r="G18" s="61" t="s">
        <v>103</v>
      </c>
      <c r="H18" s="58">
        <v>770</v>
      </c>
      <c r="I18" s="27">
        <v>152</v>
      </c>
    </row>
    <row r="19" spans="1:9" ht="25.5" customHeight="1" x14ac:dyDescent="0.25">
      <c r="A19" s="140" t="s">
        <v>38</v>
      </c>
      <c r="B19" s="141"/>
      <c r="C19" s="2"/>
      <c r="D19" s="5" t="s">
        <v>116</v>
      </c>
      <c r="E19" s="12">
        <f t="shared" ref="E19" si="0">SUM(E12:E17)</f>
        <v>13470</v>
      </c>
      <c r="F19" s="54">
        <f>SUM(F12:F17)</f>
        <v>880</v>
      </c>
      <c r="G19" s="25" t="s">
        <v>104</v>
      </c>
      <c r="H19" s="58">
        <v>3750</v>
      </c>
      <c r="I19" s="27">
        <v>160</v>
      </c>
    </row>
    <row r="20" spans="1:9" ht="15.75" customHeight="1" thickBot="1" x14ac:dyDescent="0.3">
      <c r="A20" s="72" t="s">
        <v>41</v>
      </c>
      <c r="B20" s="12">
        <f>SUM(B14,E20,H32)</f>
        <v>392820</v>
      </c>
      <c r="C20" s="2"/>
      <c r="D20" s="7" t="s">
        <v>25</v>
      </c>
      <c r="E20" s="8">
        <f t="shared" ref="E20:F20" si="1">SUM(E18:E19)</f>
        <v>120270</v>
      </c>
      <c r="F20" s="55">
        <f t="shared" si="1"/>
        <v>1792</v>
      </c>
      <c r="G20" s="34" t="s">
        <v>105</v>
      </c>
      <c r="H20" s="57">
        <v>2800</v>
      </c>
      <c r="I20" s="50">
        <v>88</v>
      </c>
    </row>
    <row r="21" spans="1:9" ht="15.75" customHeight="1" x14ac:dyDescent="0.25">
      <c r="A21" s="73" t="s">
        <v>43</v>
      </c>
      <c r="B21" s="12">
        <f>SUM(C14,F20,I32)</f>
        <v>6112</v>
      </c>
      <c r="C21" s="1"/>
      <c r="D21" s="1"/>
      <c r="E21" s="1" t="s">
        <v>44</v>
      </c>
      <c r="F21" s="13"/>
      <c r="G21" s="34" t="s">
        <v>106</v>
      </c>
      <c r="H21" s="57">
        <v>600</v>
      </c>
      <c r="I21" s="50">
        <v>64</v>
      </c>
    </row>
    <row r="22" spans="1:9" ht="15.75" customHeight="1" thickBot="1" x14ac:dyDescent="0.3">
      <c r="A22" s="1"/>
      <c r="B22" s="1"/>
      <c r="C22" s="10"/>
      <c r="D22" s="1"/>
      <c r="E22" s="1"/>
      <c r="F22" s="13"/>
      <c r="G22" s="62" t="s">
        <v>107</v>
      </c>
      <c r="H22" s="63">
        <v>750</v>
      </c>
      <c r="I22" s="39">
        <v>88</v>
      </c>
    </row>
    <row r="23" spans="1:9" ht="27" customHeight="1" x14ac:dyDescent="0.25">
      <c r="A23" s="1"/>
      <c r="B23" s="1"/>
      <c r="C23" s="1"/>
      <c r="D23" s="1"/>
      <c r="E23" s="1"/>
      <c r="F23" s="13"/>
      <c r="G23" s="22" t="s">
        <v>21</v>
      </c>
      <c r="H23" s="32">
        <v>2900</v>
      </c>
      <c r="I23" s="24">
        <v>176</v>
      </c>
    </row>
    <row r="24" spans="1:9" ht="16.5" customHeight="1" x14ac:dyDescent="0.25">
      <c r="A24" s="145" t="s">
        <v>47</v>
      </c>
      <c r="B24" s="146"/>
      <c r="C24" s="147"/>
      <c r="D24" s="1"/>
      <c r="E24" s="1"/>
      <c r="F24" s="13"/>
      <c r="G24" s="25" t="s">
        <v>26</v>
      </c>
      <c r="H24" s="33">
        <v>1100</v>
      </c>
      <c r="I24" s="50">
        <v>160</v>
      </c>
    </row>
    <row r="25" spans="1:9" ht="29.25" customHeight="1" x14ac:dyDescent="0.25">
      <c r="A25" s="142" t="s">
        <v>48</v>
      </c>
      <c r="B25" s="143"/>
      <c r="C25" s="144"/>
      <c r="D25" s="1"/>
      <c r="E25" s="1"/>
      <c r="F25" s="13"/>
      <c r="G25" s="34" t="s">
        <v>31</v>
      </c>
      <c r="H25" s="33">
        <v>5200</v>
      </c>
      <c r="I25" s="27">
        <v>192</v>
      </c>
    </row>
    <row r="26" spans="1:9" ht="15.75" customHeight="1" x14ac:dyDescent="0.25">
      <c r="A26" s="142"/>
      <c r="B26" s="143"/>
      <c r="C26" s="144"/>
      <c r="D26" s="1"/>
      <c r="E26" s="1"/>
      <c r="F26" s="13"/>
      <c r="G26" s="35" t="s">
        <v>28</v>
      </c>
      <c r="H26" s="64">
        <v>1900</v>
      </c>
      <c r="I26" s="50">
        <v>160</v>
      </c>
    </row>
    <row r="27" spans="1:9" ht="24.75" customHeight="1" x14ac:dyDescent="0.25">
      <c r="A27" s="135" t="s">
        <v>118</v>
      </c>
      <c r="B27" s="136"/>
      <c r="C27" s="137"/>
      <c r="D27" s="1"/>
      <c r="E27" s="1"/>
      <c r="F27" s="13"/>
      <c r="G27" s="65" t="s">
        <v>23</v>
      </c>
      <c r="H27" s="33">
        <v>550</v>
      </c>
      <c r="I27" s="27">
        <v>112</v>
      </c>
    </row>
    <row r="28" spans="1:9" ht="19.5" customHeight="1" thickBot="1" x14ac:dyDescent="0.3">
      <c r="A28" s="138"/>
      <c r="B28" s="136"/>
      <c r="C28" s="137"/>
      <c r="D28" s="1"/>
      <c r="E28" s="1"/>
      <c r="F28" s="13"/>
      <c r="G28" s="66" t="s">
        <v>34</v>
      </c>
      <c r="H28" s="67">
        <v>250</v>
      </c>
      <c r="I28" s="30">
        <v>104</v>
      </c>
    </row>
    <row r="29" spans="1:9" ht="30.75" customHeight="1" x14ac:dyDescent="0.25">
      <c r="A29" s="123"/>
      <c r="B29" s="124"/>
      <c r="C29" s="125"/>
      <c r="D29" s="1"/>
      <c r="E29" s="1"/>
      <c r="F29" s="2"/>
      <c r="G29" s="68" t="s">
        <v>36</v>
      </c>
      <c r="H29" s="70">
        <f>SUM(H4:H8)</f>
        <v>57950</v>
      </c>
      <c r="I29" s="71">
        <f>SUM(I4:I8)</f>
        <v>512</v>
      </c>
    </row>
    <row r="30" spans="1:9" ht="27" customHeight="1" x14ac:dyDescent="0.25">
      <c r="A30" s="122"/>
      <c r="B30" s="122"/>
      <c r="C30" s="122"/>
      <c r="D30" s="1"/>
      <c r="E30" s="1"/>
      <c r="F30" s="2"/>
      <c r="G30" s="68" t="s">
        <v>49</v>
      </c>
      <c r="H30" s="69">
        <f>SUM(H9:H22)</f>
        <v>48200</v>
      </c>
      <c r="I30" s="69">
        <f>SUM(I9:I22)</f>
        <v>1656</v>
      </c>
    </row>
    <row r="31" spans="1:9" ht="27" customHeight="1" x14ac:dyDescent="0.25">
      <c r="A31" s="148" t="s">
        <v>117</v>
      </c>
      <c r="B31" s="148"/>
      <c r="C31" s="148"/>
      <c r="D31" s="1"/>
      <c r="E31" s="1"/>
      <c r="F31" s="2"/>
      <c r="G31" s="68" t="s">
        <v>39</v>
      </c>
      <c r="H31" s="69">
        <f>SUM(H23:H28)</f>
        <v>11900</v>
      </c>
      <c r="I31" s="69">
        <f>SUM(I23:I28)</f>
        <v>904</v>
      </c>
    </row>
    <row r="32" spans="1:9" ht="15.75" customHeight="1" thickBot="1" x14ac:dyDescent="0.3">
      <c r="A32" s="148"/>
      <c r="B32" s="148"/>
      <c r="C32" s="148"/>
      <c r="D32" s="1"/>
      <c r="E32" s="1"/>
      <c r="F32" s="2"/>
      <c r="G32" s="11" t="s">
        <v>25</v>
      </c>
      <c r="H32" s="8">
        <f t="shared" ref="H32:I32" si="2">SUM(H29:H31)</f>
        <v>118050</v>
      </c>
      <c r="I32" s="9">
        <f t="shared" si="2"/>
        <v>3072</v>
      </c>
    </row>
    <row r="33" spans="1:9" ht="21" customHeight="1" x14ac:dyDescent="0.25">
      <c r="A33" s="149"/>
      <c r="B33" s="149"/>
      <c r="C33" s="149"/>
      <c r="D33" s="1"/>
      <c r="E33" s="1"/>
      <c r="F33" s="1"/>
      <c r="G33" s="1"/>
      <c r="H33" s="1"/>
      <c r="I33" s="1"/>
    </row>
    <row r="34" spans="1:9" ht="36" customHeight="1" x14ac:dyDescent="0.25">
      <c r="A34" s="149"/>
      <c r="B34" s="149"/>
      <c r="C34" s="149"/>
      <c r="D34" s="1"/>
      <c r="E34" s="1"/>
      <c r="F34" s="1"/>
      <c r="G34" s="139"/>
      <c r="H34" s="134"/>
      <c r="I34" s="1"/>
    </row>
    <row r="35" spans="1:9" ht="15.75" customHeight="1" x14ac:dyDescent="0.25">
      <c r="C35" s="1"/>
      <c r="D35" s="1"/>
      <c r="E35" s="1"/>
      <c r="F35" s="1"/>
      <c r="G35" s="1"/>
      <c r="H35" s="1"/>
      <c r="I35" s="1"/>
    </row>
    <row r="36" spans="1:9" ht="15.75" customHeight="1" x14ac:dyDescent="0.25">
      <c r="C36" s="1"/>
      <c r="D36" s="1"/>
      <c r="E36" s="1"/>
      <c r="F36" s="1"/>
      <c r="G36" s="1"/>
      <c r="H36" s="1"/>
      <c r="I36" s="1"/>
    </row>
    <row r="37" spans="1:9" ht="15.75" customHeight="1" x14ac:dyDescent="0.2"/>
    <row r="38" spans="1:9" ht="15.75" customHeight="1" x14ac:dyDescent="0.2"/>
    <row r="39" spans="1:9" ht="15.75" customHeight="1" x14ac:dyDescent="0.2"/>
    <row r="40" spans="1:9" ht="15.75" customHeight="1" x14ac:dyDescent="0.2"/>
    <row r="41" spans="1:9" ht="15.75" customHeight="1" x14ac:dyDescent="0.2"/>
    <row r="42" spans="1:9" ht="15.75" customHeight="1" x14ac:dyDescent="0.2"/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x14ac:dyDescent="0.2"/>
    <row r="48" spans="1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7:C28"/>
    <mergeCell ref="G34:H34"/>
    <mergeCell ref="A19:B19"/>
    <mergeCell ref="A25:C26"/>
    <mergeCell ref="A24:C24"/>
    <mergeCell ref="A31:C32"/>
    <mergeCell ref="A33:C34"/>
    <mergeCell ref="A17:B17"/>
    <mergeCell ref="A1:I1"/>
    <mergeCell ref="A2:C2"/>
    <mergeCell ref="D2:F2"/>
    <mergeCell ref="G2:I2"/>
    <mergeCell ref="A16:B16"/>
  </mergeCells>
  <printOptions horizontalCentered="1"/>
  <pageMargins left="0.23622047244094491" right="0.23622047244094491" top="0.35433070866141736" bottom="0.35433070866141736" header="0.31496062992125984" footer="0.31496062992125984"/>
  <pageSetup scale="75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2"/>
  <sheetViews>
    <sheetView workbookViewId="0">
      <selection activeCell="B4" sqref="B4"/>
    </sheetView>
  </sheetViews>
  <sheetFormatPr baseColWidth="10" defaultRowHeight="12.75" x14ac:dyDescent="0.2"/>
  <cols>
    <col min="1" max="1" width="6" style="18" customWidth="1"/>
    <col min="2" max="2" width="25" customWidth="1"/>
    <col min="3" max="3" width="12.7109375" style="81" customWidth="1"/>
    <col min="4" max="4" width="10.5703125" style="18" customWidth="1"/>
    <col min="5" max="5" width="3.28515625" style="18" customWidth="1"/>
    <col min="6" max="6" width="13.42578125" customWidth="1"/>
    <col min="7" max="7" width="12.7109375" customWidth="1"/>
    <col min="8" max="8" width="2.7109375" customWidth="1"/>
    <col min="9" max="9" width="8.42578125" customWidth="1"/>
    <col min="10" max="10" width="9.5703125" customWidth="1"/>
  </cols>
  <sheetData>
    <row r="2" spans="1:10" ht="15" x14ac:dyDescent="0.25">
      <c r="B2" s="115" t="s">
        <v>73</v>
      </c>
    </row>
    <row r="4" spans="1:10" ht="25.5" customHeight="1" x14ac:dyDescent="0.2">
      <c r="B4" s="17"/>
      <c r="C4" s="152" t="s">
        <v>58</v>
      </c>
      <c r="D4" s="152"/>
      <c r="F4" s="153" t="s">
        <v>59</v>
      </c>
      <c r="G4" s="153"/>
      <c r="I4" s="154" t="s">
        <v>60</v>
      </c>
      <c r="J4" s="154"/>
    </row>
    <row r="5" spans="1:10" s="18" customFormat="1" ht="16.5" customHeight="1" x14ac:dyDescent="0.2">
      <c r="B5" s="90" t="s">
        <v>61</v>
      </c>
      <c r="C5" s="85" t="s">
        <v>1</v>
      </c>
      <c r="D5" s="86" t="s">
        <v>2</v>
      </c>
      <c r="F5" s="85" t="s">
        <v>1</v>
      </c>
      <c r="G5" s="86" t="s">
        <v>2</v>
      </c>
      <c r="I5" s="85" t="s">
        <v>1</v>
      </c>
      <c r="J5" s="86" t="s">
        <v>2</v>
      </c>
    </row>
    <row r="6" spans="1:10" ht="16.5" customHeight="1" x14ac:dyDescent="0.2">
      <c r="A6" s="155" t="s">
        <v>62</v>
      </c>
      <c r="B6" s="82" t="s">
        <v>50</v>
      </c>
      <c r="C6" s="77">
        <v>14500</v>
      </c>
      <c r="D6" s="77">
        <v>104</v>
      </c>
      <c r="E6" s="74"/>
      <c r="F6" s="77">
        <v>14900</v>
      </c>
      <c r="G6" s="77">
        <v>104</v>
      </c>
      <c r="I6" s="88">
        <f>F6-C6</f>
        <v>400</v>
      </c>
      <c r="J6" s="87">
        <f>G6-D6</f>
        <v>0</v>
      </c>
    </row>
    <row r="7" spans="1:10" ht="35.25" customHeight="1" x14ac:dyDescent="0.2">
      <c r="A7" s="155"/>
      <c r="B7" s="82" t="s">
        <v>51</v>
      </c>
      <c r="C7" s="77">
        <v>14500</v>
      </c>
      <c r="D7" s="77">
        <v>208</v>
      </c>
      <c r="E7" s="74"/>
      <c r="F7" s="77">
        <v>14900</v>
      </c>
      <c r="G7" s="77">
        <v>208</v>
      </c>
      <c r="I7" s="88">
        <f t="shared" ref="I7:I61" si="0">F7-C7</f>
        <v>400</v>
      </c>
      <c r="J7" s="87">
        <f t="shared" ref="J7:J61" si="1">G7-D7</f>
        <v>0</v>
      </c>
    </row>
    <row r="8" spans="1:10" x14ac:dyDescent="0.2">
      <c r="A8" s="155"/>
      <c r="B8" s="82" t="s">
        <v>52</v>
      </c>
      <c r="C8" s="77">
        <v>14500</v>
      </c>
      <c r="D8" s="77">
        <v>160</v>
      </c>
      <c r="E8" s="74"/>
      <c r="F8" s="77">
        <v>14900</v>
      </c>
      <c r="G8" s="77">
        <v>160</v>
      </c>
      <c r="I8" s="88">
        <f t="shared" si="0"/>
        <v>400</v>
      </c>
      <c r="J8" s="87">
        <f t="shared" si="1"/>
        <v>0</v>
      </c>
    </row>
    <row r="9" spans="1:10" x14ac:dyDescent="0.2">
      <c r="A9" s="155"/>
      <c r="B9" s="82" t="s">
        <v>53</v>
      </c>
      <c r="C9" s="77">
        <v>14500</v>
      </c>
      <c r="D9" s="77">
        <v>112</v>
      </c>
      <c r="E9" s="74"/>
      <c r="F9" s="77">
        <v>14900</v>
      </c>
      <c r="G9" s="77">
        <v>112</v>
      </c>
      <c r="I9" s="88">
        <f t="shared" si="0"/>
        <v>400</v>
      </c>
      <c r="J9" s="87">
        <f t="shared" si="1"/>
        <v>0</v>
      </c>
    </row>
    <row r="10" spans="1:10" x14ac:dyDescent="0.2">
      <c r="A10" s="155"/>
      <c r="B10" s="82" t="s">
        <v>55</v>
      </c>
      <c r="C10" s="77">
        <v>14500</v>
      </c>
      <c r="D10" s="77">
        <v>152</v>
      </c>
      <c r="E10" s="74"/>
      <c r="F10" s="77">
        <v>14900</v>
      </c>
      <c r="G10" s="77">
        <v>152</v>
      </c>
      <c r="I10" s="88">
        <f t="shared" si="0"/>
        <v>400</v>
      </c>
      <c r="J10" s="87">
        <f t="shared" si="1"/>
        <v>0</v>
      </c>
    </row>
    <row r="11" spans="1:10" x14ac:dyDescent="0.2">
      <c r="A11" s="155"/>
      <c r="B11" s="82" t="s">
        <v>54</v>
      </c>
      <c r="C11" s="77">
        <v>14500</v>
      </c>
      <c r="D11" s="77">
        <v>104</v>
      </c>
      <c r="E11" s="74"/>
      <c r="F11" s="77">
        <v>14900</v>
      </c>
      <c r="G11" s="77">
        <v>104</v>
      </c>
      <c r="I11" s="103">
        <f t="shared" si="0"/>
        <v>400</v>
      </c>
      <c r="J11" s="87">
        <f t="shared" si="1"/>
        <v>0</v>
      </c>
    </row>
    <row r="12" spans="1:10" x14ac:dyDescent="0.2">
      <c r="A12" s="155"/>
      <c r="B12" s="82" t="s">
        <v>15</v>
      </c>
      <c r="C12" s="77">
        <v>14500</v>
      </c>
      <c r="D12" s="77">
        <v>144</v>
      </c>
      <c r="E12" s="74"/>
      <c r="F12" s="77">
        <v>14900</v>
      </c>
      <c r="G12" s="77">
        <v>144</v>
      </c>
      <c r="I12" s="88">
        <f t="shared" si="0"/>
        <v>400</v>
      </c>
      <c r="J12" s="87">
        <f t="shared" si="1"/>
        <v>0</v>
      </c>
    </row>
    <row r="13" spans="1:10" x14ac:dyDescent="0.2">
      <c r="A13" s="155"/>
      <c r="B13" s="83" t="s">
        <v>18</v>
      </c>
      <c r="C13" s="77">
        <v>14500</v>
      </c>
      <c r="D13" s="78">
        <v>64</v>
      </c>
      <c r="E13" s="75"/>
      <c r="F13" s="77">
        <v>14900</v>
      </c>
      <c r="G13" s="78">
        <v>64</v>
      </c>
      <c r="I13" s="88">
        <f t="shared" si="0"/>
        <v>400</v>
      </c>
      <c r="J13" s="87">
        <f t="shared" si="1"/>
        <v>0</v>
      </c>
    </row>
    <row r="14" spans="1:10" x14ac:dyDescent="0.2">
      <c r="A14" s="155"/>
      <c r="B14" s="84" t="s">
        <v>57</v>
      </c>
      <c r="C14" s="77">
        <v>14500</v>
      </c>
      <c r="D14" s="79">
        <v>40</v>
      </c>
      <c r="E14" s="76"/>
      <c r="F14" s="77">
        <v>14900</v>
      </c>
      <c r="G14" s="79">
        <v>104</v>
      </c>
      <c r="I14" s="88">
        <f t="shared" si="0"/>
        <v>400</v>
      </c>
      <c r="J14" s="88">
        <f t="shared" si="1"/>
        <v>64</v>
      </c>
    </row>
    <row r="15" spans="1:10" ht="25.5" x14ac:dyDescent="0.2">
      <c r="A15" s="155"/>
      <c r="B15" s="84" t="s">
        <v>56</v>
      </c>
      <c r="C15" s="77">
        <v>14500</v>
      </c>
      <c r="D15" s="79">
        <v>40</v>
      </c>
      <c r="E15" s="76"/>
      <c r="F15" s="77">
        <v>14900</v>
      </c>
      <c r="G15" s="79">
        <v>40</v>
      </c>
      <c r="I15" s="88">
        <f t="shared" si="0"/>
        <v>400</v>
      </c>
      <c r="J15" s="87">
        <f t="shared" si="1"/>
        <v>0</v>
      </c>
    </row>
    <row r="16" spans="1:10" s="18" customFormat="1" x14ac:dyDescent="0.2">
      <c r="A16" s="104"/>
      <c r="B16" s="112" t="s">
        <v>67</v>
      </c>
      <c r="C16" s="106">
        <f>SUM(C6:C15)</f>
        <v>145000</v>
      </c>
      <c r="D16" s="106">
        <f>SUM(D6:D15)</f>
        <v>1128</v>
      </c>
      <c r="E16" s="76"/>
      <c r="F16" s="106">
        <f>SUM(F6:F15)</f>
        <v>149000</v>
      </c>
      <c r="G16" s="106">
        <f>SUM(G6:G15)</f>
        <v>1192</v>
      </c>
      <c r="I16" s="106">
        <f>SUM(I6:I15)</f>
        <v>4000</v>
      </c>
      <c r="J16" s="106">
        <f>SUM(J6:J15)</f>
        <v>64</v>
      </c>
    </row>
    <row r="17" spans="1:10" ht="13.5" thickBot="1" x14ac:dyDescent="0.25">
      <c r="B17" s="105" t="s">
        <v>63</v>
      </c>
      <c r="C17" s="80"/>
      <c r="D17" s="17"/>
      <c r="E17" s="17"/>
    </row>
    <row r="18" spans="1:10" ht="12.75" customHeight="1" x14ac:dyDescent="0.2">
      <c r="A18" s="155" t="s">
        <v>62</v>
      </c>
      <c r="B18" s="91" t="s">
        <v>3</v>
      </c>
      <c r="C18" s="93">
        <v>13000</v>
      </c>
      <c r="D18" s="93">
        <v>168</v>
      </c>
      <c r="E18" s="17"/>
      <c r="F18" s="77">
        <v>12500</v>
      </c>
      <c r="G18" s="93">
        <v>168</v>
      </c>
      <c r="I18" s="94">
        <f t="shared" si="0"/>
        <v>-500</v>
      </c>
      <c r="J18" s="87">
        <f t="shared" si="1"/>
        <v>0</v>
      </c>
    </row>
    <row r="19" spans="1:10" x14ac:dyDescent="0.2">
      <c r="A19" s="155"/>
      <c r="B19" s="92" t="s">
        <v>5</v>
      </c>
      <c r="C19" s="93">
        <v>13000</v>
      </c>
      <c r="D19" s="93">
        <v>120</v>
      </c>
      <c r="F19" s="77">
        <v>12500</v>
      </c>
      <c r="G19" s="93">
        <v>120</v>
      </c>
      <c r="I19" s="94">
        <f t="shared" si="0"/>
        <v>-500</v>
      </c>
      <c r="J19" s="87">
        <f t="shared" si="1"/>
        <v>0</v>
      </c>
    </row>
    <row r="20" spans="1:10" x14ac:dyDescent="0.2">
      <c r="A20" s="155"/>
      <c r="B20" s="92" t="s">
        <v>7</v>
      </c>
      <c r="C20" s="93">
        <v>13000</v>
      </c>
      <c r="D20" s="93">
        <v>160</v>
      </c>
      <c r="F20" s="77">
        <v>12500</v>
      </c>
      <c r="G20" s="93">
        <v>160</v>
      </c>
      <c r="I20" s="94">
        <f t="shared" si="0"/>
        <v>-500</v>
      </c>
      <c r="J20" s="87">
        <f t="shared" si="1"/>
        <v>0</v>
      </c>
    </row>
    <row r="21" spans="1:10" x14ac:dyDescent="0.2">
      <c r="A21" s="155"/>
      <c r="B21" s="92" t="s">
        <v>9</v>
      </c>
      <c r="C21" s="93">
        <v>13000</v>
      </c>
      <c r="D21" s="93">
        <v>200</v>
      </c>
      <c r="F21" s="77">
        <v>12500</v>
      </c>
      <c r="G21" s="93">
        <v>200</v>
      </c>
      <c r="I21" s="94">
        <f t="shared" si="0"/>
        <v>-500</v>
      </c>
      <c r="J21" s="87">
        <f t="shared" si="1"/>
        <v>0</v>
      </c>
    </row>
    <row r="22" spans="1:10" x14ac:dyDescent="0.2">
      <c r="A22" s="155"/>
      <c r="B22" s="92" t="s">
        <v>11</v>
      </c>
      <c r="C22" s="93">
        <v>13000</v>
      </c>
      <c r="D22" s="93">
        <v>256</v>
      </c>
      <c r="F22" s="77">
        <v>12500</v>
      </c>
      <c r="G22" s="93">
        <v>256</v>
      </c>
      <c r="I22" s="94">
        <f t="shared" si="0"/>
        <v>-500</v>
      </c>
      <c r="J22" s="87">
        <f t="shared" si="1"/>
        <v>0</v>
      </c>
    </row>
    <row r="23" spans="1:10" x14ac:dyDescent="0.2">
      <c r="A23" s="155"/>
      <c r="B23" s="74" t="s">
        <v>13</v>
      </c>
      <c r="C23" s="93">
        <v>13000</v>
      </c>
      <c r="D23" s="93">
        <v>136</v>
      </c>
      <c r="F23" s="77">
        <v>12500</v>
      </c>
      <c r="G23" s="93">
        <v>136</v>
      </c>
      <c r="I23" s="94">
        <f t="shared" si="0"/>
        <v>-500</v>
      </c>
      <c r="J23" s="87">
        <f t="shared" si="1"/>
        <v>0</v>
      </c>
    </row>
    <row r="24" spans="1:10" x14ac:dyDescent="0.2">
      <c r="A24" s="156"/>
      <c r="B24" s="98" t="s">
        <v>16</v>
      </c>
      <c r="C24" s="97">
        <v>13000</v>
      </c>
      <c r="D24" s="93">
        <v>36</v>
      </c>
      <c r="F24" s="77">
        <v>12500</v>
      </c>
      <c r="G24" s="93">
        <v>36</v>
      </c>
      <c r="I24" s="94">
        <f t="shared" si="0"/>
        <v>-500</v>
      </c>
      <c r="J24" s="87">
        <f t="shared" si="1"/>
        <v>0</v>
      </c>
    </row>
    <row r="25" spans="1:10" ht="25.5" x14ac:dyDescent="0.2">
      <c r="A25" s="156"/>
      <c r="B25" s="79" t="s">
        <v>19</v>
      </c>
      <c r="C25" s="97">
        <v>13000</v>
      </c>
      <c r="D25" s="93">
        <v>52</v>
      </c>
      <c r="F25" s="77">
        <v>12500</v>
      </c>
      <c r="G25" s="93">
        <v>52</v>
      </c>
      <c r="I25" s="94">
        <f t="shared" si="0"/>
        <v>-500</v>
      </c>
      <c r="J25" s="87">
        <f t="shared" si="1"/>
        <v>0</v>
      </c>
    </row>
    <row r="26" spans="1:10" s="18" customFormat="1" x14ac:dyDescent="0.2">
      <c r="A26" s="107"/>
      <c r="B26" s="111" t="s">
        <v>68</v>
      </c>
      <c r="C26" s="108">
        <f>SUM(C18:C25)</f>
        <v>104000</v>
      </c>
      <c r="D26" s="108">
        <f>SUM(D18:D25)</f>
        <v>1128</v>
      </c>
      <c r="F26" s="89">
        <f>SUM(F18:F25)</f>
        <v>100000</v>
      </c>
      <c r="G26" s="89">
        <f>SUM(G18:G25)</f>
        <v>1128</v>
      </c>
      <c r="I26" s="89">
        <f>SUM(I18:I25)</f>
        <v>-4000</v>
      </c>
      <c r="J26" s="89">
        <f>SUM(J18:J25)</f>
        <v>0</v>
      </c>
    </row>
    <row r="27" spans="1:10" ht="25.5" x14ac:dyDescent="0.2">
      <c r="A27" s="150" t="s">
        <v>64</v>
      </c>
      <c r="B27" s="77" t="s">
        <v>21</v>
      </c>
      <c r="C27" s="97">
        <v>3600</v>
      </c>
      <c r="D27" s="96">
        <v>168</v>
      </c>
      <c r="F27" s="93">
        <v>3100</v>
      </c>
      <c r="G27" s="93">
        <v>168</v>
      </c>
      <c r="I27" s="94">
        <f t="shared" si="0"/>
        <v>-500</v>
      </c>
      <c r="J27" s="87">
        <f t="shared" si="1"/>
        <v>0</v>
      </c>
    </row>
    <row r="28" spans="1:10" x14ac:dyDescent="0.2">
      <c r="A28" s="150"/>
      <c r="B28" s="77" t="s">
        <v>26</v>
      </c>
      <c r="C28" s="97">
        <v>1200</v>
      </c>
      <c r="D28" s="96">
        <v>128</v>
      </c>
      <c r="F28" s="93">
        <v>1150</v>
      </c>
      <c r="G28" s="93">
        <v>128</v>
      </c>
      <c r="I28" s="94">
        <f t="shared" si="0"/>
        <v>-50</v>
      </c>
      <c r="J28" s="87">
        <f t="shared" si="1"/>
        <v>0</v>
      </c>
    </row>
    <row r="29" spans="1:10" ht="25.5" x14ac:dyDescent="0.2">
      <c r="A29" s="150"/>
      <c r="B29" s="99" t="s">
        <v>31</v>
      </c>
      <c r="C29" s="97">
        <v>5800</v>
      </c>
      <c r="D29" s="96">
        <v>192</v>
      </c>
      <c r="F29" s="93">
        <v>5700</v>
      </c>
      <c r="G29" s="93">
        <v>192</v>
      </c>
      <c r="I29" s="94">
        <f t="shared" si="0"/>
        <v>-100</v>
      </c>
      <c r="J29" s="87">
        <f t="shared" si="1"/>
        <v>0</v>
      </c>
    </row>
    <row r="30" spans="1:10" ht="16.5" customHeight="1" x14ac:dyDescent="0.2">
      <c r="A30" s="150"/>
      <c r="B30" s="77" t="s">
        <v>28</v>
      </c>
      <c r="C30" s="97">
        <v>1950</v>
      </c>
      <c r="D30" s="96">
        <v>112</v>
      </c>
      <c r="F30" s="93">
        <v>2050</v>
      </c>
      <c r="G30" s="93">
        <v>112</v>
      </c>
      <c r="I30" s="88">
        <f t="shared" si="0"/>
        <v>100</v>
      </c>
      <c r="J30" s="87">
        <f t="shared" si="1"/>
        <v>0</v>
      </c>
    </row>
    <row r="31" spans="1:10" ht="25.5" x14ac:dyDescent="0.2">
      <c r="A31" s="150"/>
      <c r="B31" s="85" t="s">
        <v>23</v>
      </c>
      <c r="C31" s="97">
        <v>530</v>
      </c>
      <c r="D31" s="96">
        <v>184</v>
      </c>
      <c r="F31" s="93">
        <v>550</v>
      </c>
      <c r="G31" s="93">
        <v>184</v>
      </c>
      <c r="I31" s="88">
        <f t="shared" si="0"/>
        <v>20</v>
      </c>
      <c r="J31" s="87">
        <f t="shared" si="1"/>
        <v>0</v>
      </c>
    </row>
    <row r="32" spans="1:10" x14ac:dyDescent="0.2">
      <c r="A32" s="150"/>
      <c r="B32" s="100" t="s">
        <v>34</v>
      </c>
      <c r="C32" s="97">
        <v>240</v>
      </c>
      <c r="D32" s="96">
        <v>56</v>
      </c>
      <c r="F32" s="93">
        <v>200</v>
      </c>
      <c r="G32" s="93">
        <v>56</v>
      </c>
      <c r="I32" s="94">
        <f t="shared" si="0"/>
        <v>-40</v>
      </c>
      <c r="J32" s="87">
        <f t="shared" si="1"/>
        <v>0</v>
      </c>
    </row>
    <row r="33" spans="1:10" s="18" customFormat="1" x14ac:dyDescent="0.2">
      <c r="A33" s="109"/>
      <c r="B33" s="111" t="s">
        <v>69</v>
      </c>
      <c r="C33" s="108">
        <f>SUM(C27:C32)</f>
        <v>13320</v>
      </c>
      <c r="D33" s="108">
        <f>SUM(D27:D32)</f>
        <v>840</v>
      </c>
      <c r="F33" s="89">
        <f>SUM(F27:F32)</f>
        <v>12750</v>
      </c>
      <c r="G33" s="89">
        <f>SUM(G27:G32)</f>
        <v>840</v>
      </c>
      <c r="I33" s="110">
        <f>SUM(I27:I32)</f>
        <v>-570</v>
      </c>
      <c r="J33" s="110">
        <f>SUM(J27:J32)</f>
        <v>0</v>
      </c>
    </row>
    <row r="34" spans="1:10" x14ac:dyDescent="0.2">
      <c r="A34" s="17"/>
      <c r="B34" s="101" t="s">
        <v>65</v>
      </c>
      <c r="C34" s="80"/>
    </row>
    <row r="35" spans="1:10" ht="12.75" customHeight="1" x14ac:dyDescent="0.2">
      <c r="A35" s="151" t="s">
        <v>62</v>
      </c>
      <c r="B35" s="102" t="s">
        <v>4</v>
      </c>
      <c r="C35" s="86">
        <v>12750</v>
      </c>
      <c r="D35" s="96">
        <v>120</v>
      </c>
      <c r="F35" s="96">
        <v>12500</v>
      </c>
      <c r="G35" s="96">
        <v>120</v>
      </c>
      <c r="I35" s="94">
        <f t="shared" si="0"/>
        <v>-250</v>
      </c>
      <c r="J35" s="87">
        <f t="shared" si="1"/>
        <v>0</v>
      </c>
    </row>
    <row r="36" spans="1:10" x14ac:dyDescent="0.2">
      <c r="A36" s="151"/>
      <c r="B36" s="102" t="s">
        <v>6</v>
      </c>
      <c r="C36" s="86">
        <v>12750</v>
      </c>
      <c r="D36" s="96">
        <v>128</v>
      </c>
      <c r="F36" s="96">
        <v>12500</v>
      </c>
      <c r="G36" s="96">
        <v>128</v>
      </c>
      <c r="I36" s="94">
        <f t="shared" si="0"/>
        <v>-250</v>
      </c>
      <c r="J36" s="87">
        <f t="shared" si="1"/>
        <v>0</v>
      </c>
    </row>
    <row r="37" spans="1:10" ht="25.5" x14ac:dyDescent="0.2">
      <c r="A37" s="151"/>
      <c r="B37" s="102" t="s">
        <v>8</v>
      </c>
      <c r="C37" s="86">
        <v>12750</v>
      </c>
      <c r="D37" s="96">
        <v>152</v>
      </c>
      <c r="F37" s="96">
        <v>12500</v>
      </c>
      <c r="G37" s="96">
        <v>152</v>
      </c>
      <c r="I37" s="94">
        <f t="shared" si="0"/>
        <v>-250</v>
      </c>
      <c r="J37" s="87">
        <f t="shared" si="1"/>
        <v>0</v>
      </c>
    </row>
    <row r="38" spans="1:10" x14ac:dyDescent="0.2">
      <c r="A38" s="151"/>
      <c r="B38" s="102" t="s">
        <v>10</v>
      </c>
      <c r="C38" s="86">
        <v>12750</v>
      </c>
      <c r="D38" s="96">
        <v>36</v>
      </c>
      <c r="F38" s="96">
        <v>12500</v>
      </c>
      <c r="G38" s="96">
        <v>36</v>
      </c>
      <c r="I38" s="94">
        <f t="shared" si="0"/>
        <v>-250</v>
      </c>
      <c r="J38" s="87">
        <f t="shared" si="1"/>
        <v>0</v>
      </c>
    </row>
    <row r="39" spans="1:10" ht="25.5" x14ac:dyDescent="0.2">
      <c r="A39" s="151"/>
      <c r="B39" s="102" t="s">
        <v>12</v>
      </c>
      <c r="C39" s="86">
        <v>12750</v>
      </c>
      <c r="D39" s="96">
        <v>36</v>
      </c>
      <c r="F39" s="96">
        <v>12500</v>
      </c>
      <c r="G39" s="96">
        <v>36</v>
      </c>
      <c r="I39" s="94">
        <f t="shared" si="0"/>
        <v>-250</v>
      </c>
      <c r="J39" s="87">
        <f t="shared" si="1"/>
        <v>0</v>
      </c>
    </row>
    <row r="40" spans="1:10" s="18" customFormat="1" x14ac:dyDescent="0.2">
      <c r="A40" s="113"/>
      <c r="B40" s="114" t="s">
        <v>70</v>
      </c>
      <c r="C40" s="108">
        <f>SUM(C35:C39)</f>
        <v>63750</v>
      </c>
      <c r="D40" s="108">
        <f>SUM(D35:D39)</f>
        <v>472</v>
      </c>
      <c r="F40" s="89">
        <f>SUM(F35:F39)</f>
        <v>62500</v>
      </c>
      <c r="G40" s="89">
        <f>SUM(G35:G39)</f>
        <v>472</v>
      </c>
      <c r="I40" s="110">
        <f>SUM(I35:I39)</f>
        <v>-1250</v>
      </c>
      <c r="J40" s="110">
        <f>SUM(J35:J39)</f>
        <v>0</v>
      </c>
    </row>
    <row r="41" spans="1:10" ht="25.5" x14ac:dyDescent="0.2">
      <c r="A41" s="150" t="s">
        <v>64</v>
      </c>
      <c r="B41" s="77" t="s">
        <v>21</v>
      </c>
      <c r="C41" s="86">
        <v>3350</v>
      </c>
      <c r="D41" s="96">
        <v>128</v>
      </c>
      <c r="F41" s="96">
        <v>3300</v>
      </c>
      <c r="G41" s="96">
        <v>128</v>
      </c>
      <c r="I41" s="94">
        <f t="shared" si="0"/>
        <v>-50</v>
      </c>
      <c r="J41" s="87">
        <f t="shared" si="1"/>
        <v>0</v>
      </c>
    </row>
    <row r="42" spans="1:10" x14ac:dyDescent="0.2">
      <c r="A42" s="150"/>
      <c r="B42" s="77" t="s">
        <v>26</v>
      </c>
      <c r="C42" s="86">
        <v>1150</v>
      </c>
      <c r="D42" s="96">
        <v>152</v>
      </c>
      <c r="F42" s="96">
        <v>1200</v>
      </c>
      <c r="G42" s="96">
        <v>152</v>
      </c>
      <c r="I42" s="88">
        <f t="shared" si="0"/>
        <v>50</v>
      </c>
      <c r="J42" s="87">
        <f t="shared" si="1"/>
        <v>0</v>
      </c>
    </row>
    <row r="43" spans="1:10" ht="25.5" x14ac:dyDescent="0.2">
      <c r="A43" s="150"/>
      <c r="B43" s="99" t="s">
        <v>31</v>
      </c>
      <c r="C43" s="86">
        <v>5700</v>
      </c>
      <c r="D43" s="96">
        <v>248</v>
      </c>
      <c r="F43" s="96">
        <v>5600</v>
      </c>
      <c r="G43" s="96">
        <v>248</v>
      </c>
      <c r="I43" s="94">
        <f t="shared" si="0"/>
        <v>-100</v>
      </c>
      <c r="J43" s="87">
        <f t="shared" si="1"/>
        <v>0</v>
      </c>
    </row>
    <row r="44" spans="1:10" x14ac:dyDescent="0.2">
      <c r="A44" s="150"/>
      <c r="B44" s="77" t="s">
        <v>28</v>
      </c>
      <c r="C44" s="86">
        <v>1900</v>
      </c>
      <c r="D44" s="96">
        <v>168</v>
      </c>
      <c r="F44" s="96">
        <v>1900</v>
      </c>
      <c r="G44" s="96">
        <v>168</v>
      </c>
      <c r="I44" s="94">
        <f t="shared" si="0"/>
        <v>0</v>
      </c>
      <c r="J44" s="87">
        <f t="shared" si="1"/>
        <v>0</v>
      </c>
    </row>
    <row r="45" spans="1:10" ht="25.5" x14ac:dyDescent="0.2">
      <c r="A45" s="150"/>
      <c r="B45" s="85" t="s">
        <v>23</v>
      </c>
      <c r="C45" s="86">
        <v>500</v>
      </c>
      <c r="D45" s="96">
        <v>112</v>
      </c>
      <c r="F45" s="96">
        <v>550</v>
      </c>
      <c r="G45" s="96">
        <v>112</v>
      </c>
      <c r="I45" s="88">
        <f t="shared" si="0"/>
        <v>50</v>
      </c>
      <c r="J45" s="87">
        <f t="shared" si="1"/>
        <v>0</v>
      </c>
    </row>
    <row r="46" spans="1:10" x14ac:dyDescent="0.2">
      <c r="A46" s="150"/>
      <c r="B46" s="100" t="s">
        <v>34</v>
      </c>
      <c r="C46" s="86">
        <v>250</v>
      </c>
      <c r="D46" s="96">
        <v>72</v>
      </c>
      <c r="F46" s="96">
        <v>200</v>
      </c>
      <c r="G46" s="96">
        <v>72</v>
      </c>
      <c r="I46" s="94">
        <f t="shared" si="0"/>
        <v>-50</v>
      </c>
      <c r="J46" s="87">
        <f t="shared" si="1"/>
        <v>0</v>
      </c>
    </row>
    <row r="47" spans="1:10" s="18" customFormat="1" x14ac:dyDescent="0.2">
      <c r="A47" s="113"/>
      <c r="B47" s="114" t="s">
        <v>71</v>
      </c>
      <c r="C47" s="108">
        <f>SUM(C41:C46)</f>
        <v>12850</v>
      </c>
      <c r="D47" s="108">
        <f>SUM(D41:D46)</f>
        <v>880</v>
      </c>
      <c r="F47" s="89">
        <f>SUM(F41:F46)</f>
        <v>12750</v>
      </c>
      <c r="G47" s="89">
        <f>SUM(G41:G46)</f>
        <v>880</v>
      </c>
      <c r="I47" s="110">
        <f>SUM(I41:I46)</f>
        <v>-100</v>
      </c>
      <c r="J47" s="110">
        <f>SUM(J41:J46)</f>
        <v>0</v>
      </c>
    </row>
    <row r="48" spans="1:10" ht="12.75" customHeight="1" x14ac:dyDescent="0.2">
      <c r="A48" s="151" t="s">
        <v>66</v>
      </c>
      <c r="B48" s="85" t="s">
        <v>14</v>
      </c>
      <c r="C48" s="86">
        <v>12200</v>
      </c>
      <c r="D48" s="96">
        <v>112</v>
      </c>
      <c r="F48" s="95">
        <v>11950</v>
      </c>
      <c r="G48" s="96">
        <v>112</v>
      </c>
      <c r="I48" s="94">
        <f t="shared" si="0"/>
        <v>-250</v>
      </c>
      <c r="J48" s="87">
        <f t="shared" si="1"/>
        <v>0</v>
      </c>
    </row>
    <row r="49" spans="1:10" x14ac:dyDescent="0.2">
      <c r="A49" s="151"/>
      <c r="B49" s="85" t="s">
        <v>17</v>
      </c>
      <c r="C49" s="86">
        <v>12200</v>
      </c>
      <c r="D49" s="93">
        <v>96</v>
      </c>
      <c r="F49" s="95">
        <v>11950</v>
      </c>
      <c r="G49" s="93">
        <v>96</v>
      </c>
      <c r="I49" s="94">
        <f t="shared" si="0"/>
        <v>-250</v>
      </c>
      <c r="J49" s="87">
        <f t="shared" si="1"/>
        <v>0</v>
      </c>
    </row>
    <row r="50" spans="1:10" x14ac:dyDescent="0.2">
      <c r="A50" s="151"/>
      <c r="B50" s="85" t="s">
        <v>20</v>
      </c>
      <c r="C50" s="86">
        <v>1850</v>
      </c>
      <c r="D50" s="93">
        <v>200</v>
      </c>
      <c r="F50" s="93">
        <v>1750</v>
      </c>
      <c r="G50" s="93">
        <v>200</v>
      </c>
      <c r="I50" s="94">
        <f t="shared" si="0"/>
        <v>-100</v>
      </c>
      <c r="J50" s="87">
        <f t="shared" si="1"/>
        <v>0</v>
      </c>
    </row>
    <row r="51" spans="1:10" x14ac:dyDescent="0.2">
      <c r="A51" s="151"/>
      <c r="B51" s="85" t="s">
        <v>22</v>
      </c>
      <c r="C51" s="86">
        <v>2000</v>
      </c>
      <c r="D51" s="93">
        <v>192</v>
      </c>
      <c r="F51" s="93">
        <v>2150</v>
      </c>
      <c r="G51" s="93">
        <v>192</v>
      </c>
      <c r="I51" s="94">
        <f t="shared" si="0"/>
        <v>150</v>
      </c>
      <c r="J51" s="87">
        <f t="shared" si="1"/>
        <v>0</v>
      </c>
    </row>
    <row r="52" spans="1:10" x14ac:dyDescent="0.2">
      <c r="A52" s="151"/>
      <c r="B52" s="85" t="s">
        <v>35</v>
      </c>
      <c r="C52" s="86">
        <v>2250</v>
      </c>
      <c r="D52" s="93">
        <v>136</v>
      </c>
      <c r="F52" s="93">
        <v>2100</v>
      </c>
      <c r="G52" s="93">
        <v>136</v>
      </c>
      <c r="I52" s="94">
        <f t="shared" si="0"/>
        <v>-150</v>
      </c>
      <c r="J52" s="87">
        <f t="shared" si="1"/>
        <v>0</v>
      </c>
    </row>
    <row r="53" spans="1:10" x14ac:dyDescent="0.2">
      <c r="A53" s="151"/>
      <c r="B53" s="85" t="s">
        <v>27</v>
      </c>
      <c r="C53" s="86">
        <v>2950</v>
      </c>
      <c r="D53" s="93">
        <v>112</v>
      </c>
      <c r="F53" s="93">
        <v>2800</v>
      </c>
      <c r="G53" s="93">
        <v>112</v>
      </c>
      <c r="I53" s="94">
        <f t="shared" si="0"/>
        <v>-150</v>
      </c>
      <c r="J53" s="87">
        <f t="shared" si="1"/>
        <v>0</v>
      </c>
    </row>
    <row r="54" spans="1:10" ht="25.5" x14ac:dyDescent="0.2">
      <c r="A54" s="151"/>
      <c r="B54" s="85" t="s">
        <v>29</v>
      </c>
      <c r="C54" s="93">
        <v>3800</v>
      </c>
      <c r="D54" s="93">
        <v>88</v>
      </c>
      <c r="F54" s="93">
        <v>3850</v>
      </c>
      <c r="G54" s="93">
        <v>88</v>
      </c>
      <c r="I54" s="88">
        <f t="shared" si="0"/>
        <v>50</v>
      </c>
      <c r="J54" s="87">
        <f t="shared" si="1"/>
        <v>0</v>
      </c>
    </row>
    <row r="55" spans="1:10" x14ac:dyDescent="0.2">
      <c r="A55" s="151"/>
      <c r="B55" s="85" t="s">
        <v>37</v>
      </c>
      <c r="C55" s="86">
        <v>2650</v>
      </c>
      <c r="D55" s="93">
        <v>72</v>
      </c>
      <c r="F55" s="93">
        <v>2450</v>
      </c>
      <c r="G55" s="93">
        <v>72</v>
      </c>
      <c r="I55" s="94">
        <f t="shared" si="0"/>
        <v>-200</v>
      </c>
      <c r="J55" s="87">
        <f t="shared" si="1"/>
        <v>0</v>
      </c>
    </row>
    <row r="56" spans="1:10" x14ac:dyDescent="0.2">
      <c r="A56" s="151"/>
      <c r="B56" s="85" t="s">
        <v>40</v>
      </c>
      <c r="C56" s="86">
        <v>1850</v>
      </c>
      <c r="D56" s="93">
        <v>72</v>
      </c>
      <c r="F56" s="93">
        <v>1700</v>
      </c>
      <c r="G56" s="93">
        <v>72</v>
      </c>
      <c r="I56" s="94">
        <f t="shared" si="0"/>
        <v>-150</v>
      </c>
      <c r="J56" s="87">
        <f t="shared" si="1"/>
        <v>0</v>
      </c>
    </row>
    <row r="57" spans="1:10" x14ac:dyDescent="0.2">
      <c r="A57" s="151"/>
      <c r="B57" s="85" t="s">
        <v>42</v>
      </c>
      <c r="C57" s="86">
        <v>1400</v>
      </c>
      <c r="D57" s="93">
        <v>96</v>
      </c>
      <c r="F57" s="93">
        <v>1350</v>
      </c>
      <c r="G57" s="93">
        <v>96</v>
      </c>
      <c r="I57" s="94">
        <f t="shared" si="0"/>
        <v>-50</v>
      </c>
      <c r="J57" s="87">
        <f t="shared" si="1"/>
        <v>0</v>
      </c>
    </row>
    <row r="58" spans="1:10" x14ac:dyDescent="0.2">
      <c r="A58" s="151"/>
      <c r="B58" s="85" t="s">
        <v>24</v>
      </c>
      <c r="C58" s="86">
        <v>3750</v>
      </c>
      <c r="D58" s="93">
        <v>112</v>
      </c>
      <c r="F58" s="93">
        <v>3850</v>
      </c>
      <c r="G58" s="93">
        <v>112</v>
      </c>
      <c r="I58" s="88">
        <f t="shared" si="0"/>
        <v>100</v>
      </c>
      <c r="J58" s="87">
        <f t="shared" si="1"/>
        <v>0</v>
      </c>
    </row>
    <row r="59" spans="1:10" x14ac:dyDescent="0.2">
      <c r="A59" s="151"/>
      <c r="B59" s="85" t="s">
        <v>32</v>
      </c>
      <c r="C59" s="86">
        <v>3000</v>
      </c>
      <c r="D59" s="93">
        <v>96</v>
      </c>
      <c r="F59" s="93">
        <v>2700</v>
      </c>
      <c r="G59" s="93">
        <v>96</v>
      </c>
      <c r="I59" s="94">
        <f t="shared" si="0"/>
        <v>-300</v>
      </c>
      <c r="J59" s="87">
        <f t="shared" si="1"/>
        <v>0</v>
      </c>
    </row>
    <row r="60" spans="1:10" x14ac:dyDescent="0.2">
      <c r="A60" s="151"/>
      <c r="B60" s="102" t="s">
        <v>45</v>
      </c>
      <c r="C60" s="93">
        <v>750</v>
      </c>
      <c r="D60" s="93">
        <v>72</v>
      </c>
      <c r="F60" s="93">
        <v>750</v>
      </c>
      <c r="G60" s="93">
        <v>72</v>
      </c>
      <c r="I60" s="88">
        <f t="shared" si="0"/>
        <v>0</v>
      </c>
      <c r="J60" s="87">
        <f t="shared" si="1"/>
        <v>0</v>
      </c>
    </row>
    <row r="61" spans="1:10" x14ac:dyDescent="0.2">
      <c r="A61" s="151"/>
      <c r="B61" s="85" t="s">
        <v>46</v>
      </c>
      <c r="C61" s="86">
        <v>850</v>
      </c>
      <c r="D61" s="93">
        <v>72</v>
      </c>
      <c r="F61" s="93">
        <v>800</v>
      </c>
      <c r="G61" s="93">
        <v>72</v>
      </c>
      <c r="I61" s="94">
        <f t="shared" si="0"/>
        <v>-50</v>
      </c>
      <c r="J61" s="87">
        <f t="shared" si="1"/>
        <v>0</v>
      </c>
    </row>
    <row r="62" spans="1:10" ht="16.5" customHeight="1" x14ac:dyDescent="0.2">
      <c r="B62" s="114" t="s">
        <v>72</v>
      </c>
      <c r="C62" s="108">
        <f>SUM(C48:C61)</f>
        <v>51500</v>
      </c>
      <c r="D62" s="108">
        <f>SUM(D48:D61)</f>
        <v>1528</v>
      </c>
      <c r="F62" s="89">
        <f>SUM(F48:F61)</f>
        <v>50150</v>
      </c>
      <c r="G62" s="89">
        <f>SUM(G48:G61)</f>
        <v>1528</v>
      </c>
      <c r="H62" s="18"/>
      <c r="I62" s="110">
        <f>SUM(I48:I61)</f>
        <v>-1350</v>
      </c>
      <c r="J62" s="110">
        <f>SUM(J48:J61)</f>
        <v>0</v>
      </c>
    </row>
  </sheetData>
  <mergeCells count="9">
    <mergeCell ref="A41:A46"/>
    <mergeCell ref="A48:A61"/>
    <mergeCell ref="C4:D4"/>
    <mergeCell ref="F4:G4"/>
    <mergeCell ref="I4:J4"/>
    <mergeCell ref="A6:A15"/>
    <mergeCell ref="A18:A25"/>
    <mergeCell ref="A27:A32"/>
    <mergeCell ref="A35:A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Reproduccion_2024-02</vt:lpstr>
      <vt:lpstr>Análisis ANEXO C</vt:lpstr>
      <vt:lpstr>'Reproduccion_2024-02'!Área_de_impresión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Diana.Castillo</dc:creator>
  <cp:lastModifiedBy>Alma López</cp:lastModifiedBy>
  <cp:lastPrinted>2024-05-14T21:29:10Z</cp:lastPrinted>
  <dcterms:created xsi:type="dcterms:W3CDTF">2023-03-28T22:06:28Z</dcterms:created>
  <dcterms:modified xsi:type="dcterms:W3CDTF">2024-05-27T22:42:13Z</dcterms:modified>
</cp:coreProperties>
</file>