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 Paola\Documents\CONCURSOS 2024\ESTATAL\PARAESTATAL\LICITACION\13. OM-CECYTE-109-2024 REPRODUCCION DE LIBROS\BASES\VOBO\"/>
    </mc:Choice>
  </mc:AlternateContent>
  <bookViews>
    <workbookView xWindow="0" yWindow="0" windowWidth="28800" windowHeight="13425" tabRatio="550"/>
  </bookViews>
  <sheets>
    <sheet name="ANEXO PROYECCION" sheetId="7" r:id="rId1"/>
  </sheets>
  <definedNames>
    <definedName name="_xlnm.Print_Area" localSheetId="0">'ANEXO PROYECCION'!$A$1:$L$28</definedName>
    <definedName name="sobrante_plantel" localSheetId="0">#REF!</definedName>
    <definedName name="sobrante_plantel">#REF!</definedName>
  </definedNames>
  <calcPr calcId="162913"/>
</workbook>
</file>

<file path=xl/calcChain.xml><?xml version="1.0" encoding="utf-8"?>
<calcChain xmlns="http://schemas.openxmlformats.org/spreadsheetml/2006/main">
  <c r="H17" i="7" l="1"/>
  <c r="G17" i="7"/>
  <c r="K16" i="7"/>
  <c r="J16" i="7"/>
  <c r="C14" i="7"/>
  <c r="D10" i="7"/>
  <c r="G21" i="7" s="1"/>
  <c r="C10" i="7"/>
  <c r="G20" i="7" l="1"/>
</calcChain>
</file>

<file path=xl/sharedStrings.xml><?xml version="1.0" encoding="utf-8"?>
<sst xmlns="http://schemas.openxmlformats.org/spreadsheetml/2006/main" count="61" uniqueCount="52">
  <si>
    <t>PRIMER SEMESTRE</t>
  </si>
  <si>
    <t>TOTAL</t>
  </si>
  <si>
    <t>TERCER SEMESTRE</t>
  </si>
  <si>
    <t>QUINTO SEMESTRE</t>
  </si>
  <si>
    <t xml:space="preserve">                                          PROYECCIÓN DE REPRODUCCIÓN LIBROS PARA CECYTE BC  2024-2 </t>
  </si>
  <si>
    <t>ASIGNATURA</t>
  </si>
  <si>
    <t>NO. LIBROS ALUMNOS</t>
  </si>
  <si>
    <t>PÁGINAS</t>
  </si>
  <si>
    <t>Lengua y Comunicación I</t>
  </si>
  <si>
    <t>Lengua y comunicación III</t>
  </si>
  <si>
    <t>Cálculo Integral</t>
  </si>
  <si>
    <t>Inglés I</t>
  </si>
  <si>
    <t>Pensamiento Matemático III</t>
  </si>
  <si>
    <t>Inglés V</t>
  </si>
  <si>
    <t>Pensamiento Matemático I</t>
  </si>
  <si>
    <t>Recursos Socioemocionales III</t>
  </si>
  <si>
    <t>Fisica II</t>
  </si>
  <si>
    <t>La materia y sus interacciones</t>
  </si>
  <si>
    <r>
      <t xml:space="preserve">Electrónica: </t>
    </r>
    <r>
      <rPr>
        <sz val="18"/>
        <color theme="1"/>
        <rFont val="Arial"/>
        <family val="2"/>
      </rPr>
      <t>Mantiene circuitos electrónicos de control.</t>
    </r>
  </si>
  <si>
    <t>Ciencia, Tecnología, Sociedad y Valores</t>
  </si>
  <si>
    <t>Ciencias Sociales I</t>
  </si>
  <si>
    <r>
      <t xml:space="preserve">Laboratorista Químico: </t>
    </r>
    <r>
      <rPr>
        <sz val="18"/>
        <color theme="1"/>
        <rFont val="Arial"/>
        <family val="2"/>
      </rPr>
      <t>Ejecuta téCnicas de análisis químicos cualitativos y microbiológicos.</t>
    </r>
  </si>
  <si>
    <r>
      <t xml:space="preserve">Electrónica: </t>
    </r>
    <r>
      <rPr>
        <sz val="18"/>
        <color theme="1"/>
        <rFont val="Arial"/>
        <family val="2"/>
      </rPr>
      <t>Mantiene sistemas electrónicos con microcontroladores.</t>
    </r>
  </si>
  <si>
    <t>Humanidades I</t>
  </si>
  <si>
    <r>
      <t xml:space="preserve">Mantenimiento Industrial: </t>
    </r>
    <r>
      <rPr>
        <sz val="18"/>
        <color theme="1"/>
        <rFont val="Arial"/>
        <family val="2"/>
      </rPr>
      <t>Suelda materiales ferrosos y no ferrosos.</t>
    </r>
  </si>
  <si>
    <r>
      <t xml:space="preserve">Mantenimiento Industrial: </t>
    </r>
    <r>
      <rPr>
        <sz val="18"/>
        <color theme="1"/>
        <rFont val="Arial"/>
        <family val="2"/>
      </rPr>
      <t>Mantiene equipos hidráulicos, neumáticos y automatización.</t>
    </r>
  </si>
  <si>
    <r>
      <t xml:space="preserve">Mecatrónica: </t>
    </r>
    <r>
      <rPr>
        <sz val="18"/>
        <color theme="1"/>
        <rFont val="Arial"/>
        <family val="2"/>
      </rPr>
      <t>Implementa los elementos mecánicos en un sistema mecatrónico.</t>
    </r>
  </si>
  <si>
    <r>
      <t xml:space="preserve">Mecatrónica: </t>
    </r>
    <r>
      <rPr>
        <sz val="18"/>
        <color theme="1"/>
        <rFont val="Arial"/>
        <family val="2"/>
      </rPr>
      <t>Desarrolla procesos de manufactura.</t>
    </r>
  </si>
  <si>
    <r>
      <t xml:space="preserve">Procesos de Gestión Administrativa: </t>
    </r>
    <r>
      <rPr>
        <sz val="18"/>
        <color theme="1"/>
        <rFont val="Arial"/>
        <family val="2"/>
      </rPr>
      <t>Auxilia en el área de costos de una organización.</t>
    </r>
  </si>
  <si>
    <r>
      <t xml:space="preserve">Procesos de Gestión Administrativa: </t>
    </r>
    <r>
      <rPr>
        <sz val="18"/>
        <color theme="1"/>
        <rFont val="Arial"/>
        <family val="2"/>
      </rPr>
      <t xml:space="preserve">Apoya en la cadena productiva de una organización. </t>
    </r>
  </si>
  <si>
    <t>INDUCCIÓN</t>
  </si>
  <si>
    <r>
      <t xml:space="preserve">Producción Industrial: </t>
    </r>
    <r>
      <rPr>
        <sz val="18"/>
        <color theme="1"/>
        <rFont val="Arial"/>
        <family val="2"/>
      </rPr>
      <t>Auxilia en la mejora de procesos productivos.</t>
    </r>
  </si>
  <si>
    <r>
      <t xml:space="preserve">Producción Industrial: </t>
    </r>
    <r>
      <rPr>
        <sz val="18"/>
        <color theme="1"/>
        <rFont val="Arial"/>
        <family val="2"/>
      </rPr>
      <t xml:space="preserve">Inspecciona la calidad en la producción industrial. </t>
    </r>
  </si>
  <si>
    <t xml:space="preserve">Guia de Inducción </t>
  </si>
  <si>
    <r>
      <t xml:space="preserve">Producción Industrial de Alimentos: </t>
    </r>
    <r>
      <rPr>
        <sz val="18"/>
        <color theme="1"/>
        <rFont val="Arial"/>
        <family val="2"/>
      </rPr>
      <t>Procesa alimentos lácteos y sus derivados con calidad e inocuidad.</t>
    </r>
  </si>
  <si>
    <r>
      <t xml:space="preserve">Producción Industrial de Alimentos: </t>
    </r>
    <r>
      <rPr>
        <sz val="18"/>
        <color theme="1"/>
        <rFont val="Arial"/>
        <family val="2"/>
      </rPr>
      <t xml:space="preserve">Procesa alimentos a partir de frutas y hortalizas con calidad e inocuidad  </t>
    </r>
  </si>
  <si>
    <r>
      <t xml:space="preserve">Programación: </t>
    </r>
    <r>
      <rPr>
        <sz val="18"/>
        <color theme="1"/>
        <rFont val="Arial"/>
        <family val="2"/>
      </rPr>
      <t xml:space="preserve">Aplica metodologías de desarrollo de software con herramientas de programación visual.    </t>
    </r>
  </si>
  <si>
    <r>
      <t xml:space="preserve">Programación: </t>
    </r>
    <r>
      <rPr>
        <sz val="18"/>
        <color theme="1"/>
        <rFont val="Arial"/>
        <family val="2"/>
      </rPr>
      <t xml:space="preserve">Desarrolla software de aplicación web con almacenamiento persistente de datos.                       </t>
    </r>
  </si>
  <si>
    <r>
      <t xml:space="preserve">Servicios de Hotelería: </t>
    </r>
    <r>
      <rPr>
        <sz val="18"/>
        <color theme="1"/>
        <rFont val="Arial"/>
        <family val="2"/>
      </rPr>
      <t xml:space="preserve">Atiende al huésped en el área de división de cuartos. </t>
    </r>
  </si>
  <si>
    <r>
      <t xml:space="preserve">Servicios de Hotelería: </t>
    </r>
    <r>
      <rPr>
        <sz val="18"/>
        <color theme="1"/>
        <rFont val="Arial"/>
        <family val="2"/>
      </rPr>
      <t xml:space="preserve">Brinda el servicio de alimentos y bebidas en centros de hospedaje.  </t>
    </r>
  </si>
  <si>
    <t>Notas importantes:</t>
  </si>
  <si>
    <t>TOTALES</t>
  </si>
  <si>
    <t xml:space="preserve">MATERIAS COMPONENTE DE FORMACIÓN FUNDAMENTAL Y AMPLIADO (PAQUETES POR SEMESTRE). </t>
  </si>
  <si>
    <t>Las cantidades proyectadas para reproducir tanto número de páginas como número de ejemplares pueden variar debido a lo siguiente:</t>
  </si>
  <si>
    <t>NO. DE LIBROS ALUMNOS</t>
  </si>
  <si>
    <r>
      <rPr>
        <b/>
        <sz val="20"/>
        <color theme="1"/>
        <rFont val="Arial"/>
        <family val="2"/>
      </rPr>
      <t>1.</t>
    </r>
    <r>
      <rPr>
        <sz val="20"/>
        <color theme="1"/>
        <rFont val="Arial"/>
        <family val="2"/>
      </rPr>
      <t xml:space="preserve"> Movilidad estudiantil 2024.</t>
    </r>
  </si>
  <si>
    <t>NO. DE PÁGINAS</t>
  </si>
  <si>
    <t>MATERIAS COMPONENTE DE FORMACIÓN LABORAL</t>
  </si>
  <si>
    <r>
      <rPr>
        <b/>
        <sz val="20"/>
        <color theme="1"/>
        <rFont val="Arial"/>
        <family val="2"/>
      </rPr>
      <t>2.</t>
    </r>
    <r>
      <rPr>
        <sz val="20"/>
        <color theme="1"/>
        <rFont val="Arial"/>
        <family val="2"/>
      </rPr>
      <t xml:space="preserve"> Para estimar la cantidad de titulos, se consideró el 100% de la matrícula proyectada por el Departamento de Control Escolar y  Estadística, la posibilidad de incorporar grupos adicionales de 1er. Semestre y la reinscripción de los grupos de Unión y Planicie a 3ro. y 5to. semestre.</t>
    </r>
  </si>
  <si>
    <r>
      <rPr>
        <b/>
        <sz val="20"/>
        <color theme="1"/>
        <rFont val="Arial"/>
        <family val="2"/>
      </rPr>
      <t>3.</t>
    </r>
    <r>
      <rPr>
        <sz val="20"/>
        <color theme="1"/>
        <rFont val="Arial"/>
        <family val="2"/>
      </rPr>
      <t xml:space="preserve"> Se contemplan ejemplares por título para uso de docentes y muestras para revisión y ajustes del personal académico.</t>
    </r>
  </si>
  <si>
    <r>
      <rPr>
        <b/>
        <sz val="20"/>
        <color theme="1"/>
        <rFont val="Arial"/>
        <family val="2"/>
      </rPr>
      <t>4.</t>
    </r>
    <r>
      <rPr>
        <sz val="20"/>
        <color theme="1"/>
        <rFont val="Arial"/>
        <family val="2"/>
      </rPr>
      <t xml:space="preserve"> Los materiales  para el ciclo 2024-2, se encuentran en proceso de desarrollo, los materiales de trabajo se entregan el día en que se asigna el proveedor.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</si>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</sst>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4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5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color theme="1"/>
      <name val="Arial"/>
      <family val="2"/>
    </font>
    <font>
      <b/>
      <sz val="16"/>
      <name val="Arial"/>
      <family val="2"/>
    </font>
    <font>
      <b/>
      <i/>
      <sz val="18"/>
      <color theme="1"/>
      <name val="Arial"/>
      <family val="2"/>
    </font>
    <font>
      <sz val="17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left" vertical="top" wrapText="1"/>
    </xf>
    <xf numFmtId="3" fontId="12" fillId="12" borderId="10" xfId="0" applyNumberFormat="1" applyFont="1" applyFill="1" applyBorder="1" applyAlignment="1">
      <alignment horizontal="right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8" fillId="7" borderId="3" xfId="0" applyNumberFormat="1" applyFont="1" applyFill="1" applyBorder="1" applyAlignment="1">
      <alignment horizontal="center" vertical="center"/>
    </xf>
    <xf numFmtId="3" fontId="18" fillId="7" borderId="10" xfId="0" applyNumberFormat="1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6" fillId="4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5" fillId="4" borderId="0" xfId="0" applyNumberFormat="1" applyFont="1" applyFill="1" applyBorder="1" applyAlignment="1">
      <alignment horizontal="center" vertical="center" wrapText="1"/>
    </xf>
    <xf numFmtId="3" fontId="19" fillId="4" borderId="0" xfId="0" applyNumberFormat="1" applyFont="1" applyFill="1" applyBorder="1" applyAlignment="1">
      <alignment horizontal="center" vertical="center"/>
    </xf>
    <xf numFmtId="3" fontId="20" fillId="4" borderId="0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center" vertical="center"/>
    </xf>
    <xf numFmtId="3" fontId="22" fillId="4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3" fontId="23" fillId="4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left" vertical="top" wrapText="1"/>
    </xf>
    <xf numFmtId="3" fontId="11" fillId="4" borderId="0" xfId="0" applyNumberFormat="1" applyFont="1" applyFill="1" applyBorder="1" applyAlignment="1">
      <alignment vertical="top" wrapText="1"/>
    </xf>
    <xf numFmtId="3" fontId="15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/>
    <xf numFmtId="3" fontId="16" fillId="0" borderId="0" xfId="0" applyNumberFormat="1" applyFont="1" applyFill="1"/>
    <xf numFmtId="3" fontId="15" fillId="4" borderId="0" xfId="0" applyNumberFormat="1" applyFont="1" applyFill="1" applyBorder="1" applyAlignment="1">
      <alignment vertical="center" wrapText="1"/>
    </xf>
    <xf numFmtId="3" fontId="16" fillId="4" borderId="0" xfId="0" applyNumberFormat="1" applyFont="1" applyFill="1" applyAlignment="1">
      <alignment horizontal="center" vertical="center"/>
    </xf>
    <xf numFmtId="3" fontId="26" fillId="4" borderId="0" xfId="0" applyNumberFormat="1" applyFont="1" applyFill="1" applyAlignment="1">
      <alignment vertical="center" wrapText="1"/>
    </xf>
    <xf numFmtId="3" fontId="16" fillId="4" borderId="0" xfId="0" applyNumberFormat="1" applyFont="1" applyFill="1" applyBorder="1"/>
    <xf numFmtId="3" fontId="15" fillId="4" borderId="0" xfId="0" applyNumberFormat="1" applyFont="1" applyFill="1" applyBorder="1" applyAlignment="1">
      <alignment horizontal="left" vertical="top" wrapText="1"/>
    </xf>
    <xf numFmtId="3" fontId="26" fillId="4" borderId="0" xfId="0" applyNumberFormat="1" applyFont="1" applyFill="1" applyAlignment="1">
      <alignment horizontal="center" vertical="center" wrapText="1"/>
    </xf>
    <xf numFmtId="3" fontId="26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justify" vertical="center" wrapText="1"/>
    </xf>
    <xf numFmtId="3" fontId="15" fillId="4" borderId="0" xfId="0" applyNumberFormat="1" applyFont="1" applyFill="1" applyBorder="1" applyAlignment="1">
      <alignment horizontal="left" vertical="center" wrapText="1"/>
    </xf>
    <xf numFmtId="3" fontId="16" fillId="4" borderId="0" xfId="0" applyNumberFormat="1" applyFont="1" applyFill="1"/>
    <xf numFmtId="3" fontId="26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justify" vertical="center" wrapText="1"/>
    </xf>
    <xf numFmtId="3" fontId="16" fillId="0" borderId="0" xfId="0" applyNumberFormat="1" applyFont="1" applyFill="1" applyAlignment="1">
      <alignment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right" vertical="center" wrapText="1"/>
    </xf>
    <xf numFmtId="3" fontId="0" fillId="4" borderId="0" xfId="0" applyNumberFormat="1" applyFill="1"/>
    <xf numFmtId="3" fontId="0" fillId="0" borderId="0" xfId="0" applyNumberFormat="1" applyFill="1"/>
    <xf numFmtId="3" fontId="27" fillId="0" borderId="0" xfId="0" applyNumberFormat="1" applyFont="1" applyFill="1" applyAlignment="1">
      <alignment horizontal="justify" vertical="center" wrapText="1"/>
    </xf>
    <xf numFmtId="3" fontId="28" fillId="0" borderId="0" xfId="0" applyNumberFormat="1" applyFont="1" applyFill="1"/>
    <xf numFmtId="3" fontId="29" fillId="0" borderId="0" xfId="0" applyNumberFormat="1" applyFont="1" applyFill="1" applyBorder="1" applyAlignment="1">
      <alignment horizontal="right"/>
    </xf>
    <xf numFmtId="3" fontId="28" fillId="0" borderId="0" xfId="0" applyNumberFormat="1" applyFont="1" applyFill="1" applyAlignment="1">
      <alignment horizontal="center" vertical="center"/>
    </xf>
    <xf numFmtId="3" fontId="30" fillId="0" borderId="0" xfId="0" applyNumberFormat="1" applyFont="1" applyFill="1" applyAlignment="1">
      <alignment horizontal="justify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right" vertical="center"/>
    </xf>
    <xf numFmtId="3" fontId="31" fillId="0" borderId="0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3" fontId="30" fillId="0" borderId="0" xfId="0" applyNumberFormat="1" applyFont="1" applyFill="1" applyAlignment="1">
      <alignment vertical="center" wrapText="1"/>
    </xf>
    <xf numFmtId="0" fontId="28" fillId="0" borderId="0" xfId="0" applyFont="1"/>
    <xf numFmtId="3" fontId="21" fillId="3" borderId="14" xfId="0" applyNumberFormat="1" applyFont="1" applyFill="1" applyBorder="1" applyAlignment="1">
      <alignment horizontal="left" vertical="center" wrapText="1"/>
    </xf>
    <xf numFmtId="3" fontId="21" fillId="3" borderId="0" xfId="0" applyNumberFormat="1" applyFont="1" applyFill="1" applyBorder="1" applyAlignment="1">
      <alignment horizontal="left" vertical="center" wrapText="1"/>
    </xf>
    <xf numFmtId="3" fontId="21" fillId="3" borderId="9" xfId="0" applyNumberFormat="1" applyFont="1" applyFill="1" applyBorder="1" applyAlignment="1">
      <alignment horizontal="left" vertical="center" wrapText="1"/>
    </xf>
    <xf numFmtId="3" fontId="21" fillId="3" borderId="14" xfId="0" applyNumberFormat="1" applyFont="1" applyFill="1" applyBorder="1" applyAlignment="1">
      <alignment horizontal="left" vertical="top" wrapText="1"/>
    </xf>
    <xf numFmtId="3" fontId="21" fillId="3" borderId="0" xfId="0" applyNumberFormat="1" applyFont="1" applyFill="1" applyBorder="1" applyAlignment="1">
      <alignment horizontal="left" vertical="top" wrapText="1"/>
    </xf>
    <xf numFmtId="3" fontId="21" fillId="3" borderId="9" xfId="0" applyNumberFormat="1" applyFont="1" applyFill="1" applyBorder="1" applyAlignment="1">
      <alignment horizontal="left" vertical="top" wrapText="1"/>
    </xf>
    <xf numFmtId="3" fontId="21" fillId="3" borderId="6" xfId="0" applyNumberFormat="1" applyFont="1" applyFill="1" applyBorder="1" applyAlignment="1">
      <alignment horizontal="left" vertical="top" wrapText="1"/>
    </xf>
    <xf numFmtId="3" fontId="21" fillId="3" borderId="7" xfId="0" applyNumberFormat="1" applyFont="1" applyFill="1" applyBorder="1" applyAlignment="1">
      <alignment horizontal="left" vertical="top" wrapText="1"/>
    </xf>
    <xf numFmtId="3" fontId="21" fillId="3" borderId="8" xfId="0" applyNumberFormat="1" applyFont="1" applyFill="1" applyBorder="1" applyAlignment="1">
      <alignment horizontal="left" vertical="top" wrapText="1"/>
    </xf>
    <xf numFmtId="3" fontId="25" fillId="0" borderId="0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Alignment="1">
      <alignment horizontal="justify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3" fontId="12" fillId="12" borderId="10" xfId="0" applyNumberFormat="1" applyFont="1" applyFill="1" applyBorder="1" applyAlignment="1">
      <alignment horizontal="right" vertical="center" wrapText="1"/>
    </xf>
    <xf numFmtId="3" fontId="12" fillId="12" borderId="2" xfId="0" applyNumberFormat="1" applyFont="1" applyFill="1" applyBorder="1" applyAlignment="1">
      <alignment horizontal="right" vertical="center" wrapText="1"/>
    </xf>
    <xf numFmtId="3" fontId="12" fillId="9" borderId="11" xfId="0" applyNumberFormat="1" applyFont="1" applyFill="1" applyBorder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left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1215121</xdr:colOff>
      <xdr:row>0</xdr:row>
      <xdr:rowOff>219074</xdr:rowOff>
    </xdr:from>
    <xdr:ext cx="2442480" cy="835819"/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21" y="219074"/>
          <a:ext cx="2442480" cy="8358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47"/>
  <sheetViews>
    <sheetView showGridLines="0" tabSelected="1" view="pageBreakPreview" zoomScale="50" zoomScaleNormal="80" zoomScaleSheetLayoutView="50" workbookViewId="0">
      <selection activeCell="H26" sqref="H26"/>
    </sheetView>
  </sheetViews>
  <sheetFormatPr baseColWidth="10" defaultColWidth="11.42578125" defaultRowHeight="15" x14ac:dyDescent="0.25"/>
  <cols>
    <col min="1" max="1" width="11.42578125" style="1"/>
    <col min="2" max="2" width="116.5703125" style="1" customWidth="1"/>
    <col min="3" max="3" width="25.7109375" style="1" customWidth="1"/>
    <col min="4" max="4" width="22" style="1" customWidth="1"/>
    <col min="5" max="5" width="8.5703125" style="1" customWidth="1"/>
    <col min="6" max="6" width="93.85546875" style="103" customWidth="1"/>
    <col min="7" max="7" width="25.7109375" style="103" customWidth="1"/>
    <col min="8" max="8" width="21.140625" style="103" customWidth="1"/>
    <col min="9" max="9" width="124.42578125" style="104" customWidth="1"/>
    <col min="10" max="10" width="25.7109375" style="104" customWidth="1"/>
    <col min="11" max="11" width="22.85546875" style="104" customWidth="1"/>
    <col min="12" max="12" width="12.85546875" style="104" customWidth="1"/>
    <col min="13" max="13" width="26.140625" style="109" customWidth="1"/>
    <col min="14" max="15" width="12.85546875" style="109" customWidth="1"/>
    <col min="16" max="16384" width="11.42578125" style="1"/>
  </cols>
  <sheetData>
    <row r="1" spans="2:15" s="4" customFormat="1" ht="97.5" customHeight="1" x14ac:dyDescent="0.2">
      <c r="B1" s="138" t="s">
        <v>4</v>
      </c>
      <c r="C1" s="138"/>
      <c r="D1" s="138"/>
      <c r="E1" s="138"/>
      <c r="F1" s="138"/>
      <c r="G1" s="138"/>
      <c r="H1" s="138"/>
      <c r="I1" s="138"/>
      <c r="J1" s="138"/>
      <c r="K1" s="138"/>
      <c r="L1" s="2"/>
      <c r="M1" s="3"/>
      <c r="N1" s="3"/>
      <c r="O1" s="3"/>
    </row>
    <row r="2" spans="2:15" s="6" customFormat="1" ht="39.75" customHeight="1" x14ac:dyDescent="0.25">
      <c r="B2" s="139" t="s">
        <v>0</v>
      </c>
      <c r="C2" s="139"/>
      <c r="D2" s="139"/>
      <c r="E2" s="140" t="s">
        <v>2</v>
      </c>
      <c r="F2" s="141"/>
      <c r="G2" s="141"/>
      <c r="H2" s="142"/>
      <c r="I2" s="139" t="s">
        <v>3</v>
      </c>
      <c r="J2" s="139"/>
      <c r="K2" s="139"/>
      <c r="L2" s="5"/>
      <c r="M2" s="135"/>
      <c r="N2" s="135"/>
      <c r="O2" s="135"/>
    </row>
    <row r="3" spans="2:15" s="14" customFormat="1" ht="56.25" customHeight="1" x14ac:dyDescent="0.25">
      <c r="B3" s="7" t="s">
        <v>5</v>
      </c>
      <c r="C3" s="8" t="s">
        <v>6</v>
      </c>
      <c r="D3" s="9" t="s">
        <v>7</v>
      </c>
      <c r="E3" s="136" t="s">
        <v>5</v>
      </c>
      <c r="F3" s="137"/>
      <c r="G3" s="10" t="s">
        <v>6</v>
      </c>
      <c r="H3" s="9" t="s">
        <v>7</v>
      </c>
      <c r="I3" s="7" t="s">
        <v>5</v>
      </c>
      <c r="J3" s="11" t="s">
        <v>6</v>
      </c>
      <c r="K3" s="7" t="s">
        <v>7</v>
      </c>
      <c r="L3" s="12"/>
      <c r="M3" s="13"/>
      <c r="N3" s="13"/>
      <c r="O3" s="13"/>
    </row>
    <row r="4" spans="2:15" s="14" customFormat="1" ht="45.75" customHeight="1" x14ac:dyDescent="0.25">
      <c r="B4" s="15" t="s">
        <v>8</v>
      </c>
      <c r="C4" s="16">
        <v>11120</v>
      </c>
      <c r="D4" s="17">
        <v>110</v>
      </c>
      <c r="E4" s="143" t="s">
        <v>9</v>
      </c>
      <c r="F4" s="144"/>
      <c r="G4" s="18">
        <v>9649</v>
      </c>
      <c r="H4" s="17">
        <v>110</v>
      </c>
      <c r="I4" s="15" t="s">
        <v>10</v>
      </c>
      <c r="J4" s="19">
        <v>9127</v>
      </c>
      <c r="K4" s="20">
        <v>112</v>
      </c>
      <c r="L4" s="12"/>
      <c r="M4" s="13"/>
      <c r="N4" s="13"/>
      <c r="O4" s="13"/>
    </row>
    <row r="5" spans="2:15" s="14" customFormat="1" ht="39.75" customHeight="1" x14ac:dyDescent="0.25">
      <c r="B5" s="15" t="s">
        <v>11</v>
      </c>
      <c r="C5" s="16">
        <v>11120</v>
      </c>
      <c r="D5" s="17">
        <v>100</v>
      </c>
      <c r="E5" s="143" t="s">
        <v>12</v>
      </c>
      <c r="F5" s="144"/>
      <c r="G5" s="18">
        <v>9649</v>
      </c>
      <c r="H5" s="17">
        <v>160</v>
      </c>
      <c r="I5" s="15" t="s">
        <v>13</v>
      </c>
      <c r="J5" s="19">
        <v>9127</v>
      </c>
      <c r="K5" s="20">
        <v>80</v>
      </c>
      <c r="L5" s="12"/>
      <c r="M5" s="13"/>
      <c r="N5" s="13"/>
      <c r="O5" s="13"/>
    </row>
    <row r="6" spans="2:15" s="14" customFormat="1" ht="45" customHeight="1" x14ac:dyDescent="0.25">
      <c r="B6" s="15" t="s">
        <v>14</v>
      </c>
      <c r="C6" s="16">
        <v>11120</v>
      </c>
      <c r="D6" s="17">
        <v>160</v>
      </c>
      <c r="E6" s="143" t="s">
        <v>15</v>
      </c>
      <c r="F6" s="144"/>
      <c r="G6" s="18">
        <v>9649</v>
      </c>
      <c r="H6" s="17">
        <v>160</v>
      </c>
      <c r="I6" s="21" t="s">
        <v>16</v>
      </c>
      <c r="J6" s="19">
        <v>9127</v>
      </c>
      <c r="K6" s="20">
        <v>80</v>
      </c>
      <c r="L6" s="12"/>
      <c r="M6" s="13"/>
      <c r="N6" s="13"/>
      <c r="O6" s="13"/>
    </row>
    <row r="7" spans="2:15" s="14" customFormat="1" ht="42.75" customHeight="1" x14ac:dyDescent="0.25">
      <c r="B7" s="15" t="s">
        <v>17</v>
      </c>
      <c r="C7" s="16">
        <v>11120</v>
      </c>
      <c r="D7" s="22">
        <v>120</v>
      </c>
      <c r="E7" s="121" t="s">
        <v>18</v>
      </c>
      <c r="F7" s="121"/>
      <c r="G7" s="18">
        <v>986</v>
      </c>
      <c r="H7" s="17">
        <v>140</v>
      </c>
      <c r="I7" s="21" t="s">
        <v>19</v>
      </c>
      <c r="J7" s="19">
        <v>9127</v>
      </c>
      <c r="K7" s="20">
        <v>72</v>
      </c>
      <c r="L7" s="12"/>
      <c r="M7" s="13"/>
      <c r="N7" s="13"/>
      <c r="O7" s="13"/>
    </row>
    <row r="8" spans="2:15" s="14" customFormat="1" ht="51.75" customHeight="1" x14ac:dyDescent="0.25">
      <c r="B8" s="15" t="s">
        <v>20</v>
      </c>
      <c r="C8" s="16">
        <v>11120</v>
      </c>
      <c r="D8" s="22">
        <v>106</v>
      </c>
      <c r="E8" s="121" t="s">
        <v>21</v>
      </c>
      <c r="F8" s="121"/>
      <c r="G8" s="18">
        <v>134</v>
      </c>
      <c r="H8" s="17">
        <v>164</v>
      </c>
      <c r="I8" s="23" t="s">
        <v>22</v>
      </c>
      <c r="J8" s="24">
        <v>1078</v>
      </c>
      <c r="K8" s="25">
        <v>148</v>
      </c>
      <c r="L8" s="12"/>
      <c r="M8" s="13"/>
      <c r="N8" s="13"/>
      <c r="O8" s="13"/>
    </row>
    <row r="9" spans="2:15" s="14" customFormat="1" ht="51" customHeight="1" x14ac:dyDescent="0.25">
      <c r="B9" s="15" t="s">
        <v>23</v>
      </c>
      <c r="C9" s="16">
        <v>11120</v>
      </c>
      <c r="D9" s="22">
        <v>120</v>
      </c>
      <c r="E9" s="121" t="s">
        <v>24</v>
      </c>
      <c r="F9" s="121"/>
      <c r="G9" s="26">
        <v>1395</v>
      </c>
      <c r="H9" s="19">
        <v>164</v>
      </c>
      <c r="I9" s="23" t="s">
        <v>25</v>
      </c>
      <c r="J9" s="24">
        <v>1226</v>
      </c>
      <c r="K9" s="25">
        <v>164</v>
      </c>
      <c r="L9" s="12"/>
      <c r="M9" s="13"/>
      <c r="N9" s="13"/>
      <c r="O9" s="13"/>
    </row>
    <row r="10" spans="2:15" s="14" customFormat="1" ht="60" customHeight="1" x14ac:dyDescent="0.25">
      <c r="B10" s="27" t="s">
        <v>1</v>
      </c>
      <c r="C10" s="28">
        <f>SUM(C4:C9)</f>
        <v>66720</v>
      </c>
      <c r="D10" s="29">
        <f>SUM(D4:D9)</f>
        <v>716</v>
      </c>
      <c r="E10" s="121" t="s">
        <v>26</v>
      </c>
      <c r="F10" s="121"/>
      <c r="G10" s="26">
        <v>663</v>
      </c>
      <c r="H10" s="19">
        <v>164</v>
      </c>
      <c r="I10" s="30" t="s">
        <v>27</v>
      </c>
      <c r="J10" s="24">
        <v>663</v>
      </c>
      <c r="K10" s="25">
        <v>132</v>
      </c>
      <c r="L10" s="12"/>
      <c r="M10" s="13"/>
      <c r="N10" s="13"/>
      <c r="O10" s="13"/>
    </row>
    <row r="11" spans="2:15" s="14" customFormat="1" ht="67.5" customHeight="1" x14ac:dyDescent="0.25">
      <c r="B11" s="31"/>
      <c r="C11" s="32"/>
      <c r="D11" s="32"/>
      <c r="E11" s="121" t="s">
        <v>28</v>
      </c>
      <c r="F11" s="121"/>
      <c r="G11" s="26">
        <v>1938</v>
      </c>
      <c r="H11" s="19">
        <v>156</v>
      </c>
      <c r="I11" s="30" t="s">
        <v>29</v>
      </c>
      <c r="J11" s="24">
        <v>1848</v>
      </c>
      <c r="K11" s="25">
        <v>164</v>
      </c>
      <c r="L11" s="12"/>
      <c r="M11" s="13"/>
      <c r="N11" s="13"/>
      <c r="O11" s="13"/>
    </row>
    <row r="12" spans="2:15" s="14" customFormat="1" ht="60.75" customHeight="1" x14ac:dyDescent="0.25">
      <c r="B12" s="133" t="s">
        <v>30</v>
      </c>
      <c r="C12" s="133"/>
      <c r="D12" s="134"/>
      <c r="E12" s="121" t="s">
        <v>31</v>
      </c>
      <c r="F12" s="121"/>
      <c r="G12" s="26">
        <v>935</v>
      </c>
      <c r="H12" s="19">
        <v>148</v>
      </c>
      <c r="I12" s="30" t="s">
        <v>32</v>
      </c>
      <c r="J12" s="24">
        <v>831</v>
      </c>
      <c r="K12" s="25">
        <v>132</v>
      </c>
      <c r="L12" s="12"/>
      <c r="M12" s="13"/>
      <c r="N12" s="13"/>
      <c r="O12" s="13"/>
    </row>
    <row r="13" spans="2:15" s="41" customFormat="1" ht="69.75" customHeight="1" x14ac:dyDescent="0.25">
      <c r="B13" s="33" t="s">
        <v>33</v>
      </c>
      <c r="C13" s="19">
        <v>11120</v>
      </c>
      <c r="D13" s="34">
        <v>200</v>
      </c>
      <c r="E13" s="121" t="s">
        <v>34</v>
      </c>
      <c r="F13" s="121"/>
      <c r="G13" s="26">
        <v>193</v>
      </c>
      <c r="H13" s="19">
        <v>140</v>
      </c>
      <c r="I13" s="30" t="s">
        <v>35</v>
      </c>
      <c r="J13" s="35">
        <v>140</v>
      </c>
      <c r="K13" s="36">
        <v>148</v>
      </c>
      <c r="L13" s="37"/>
      <c r="M13" s="38"/>
      <c r="N13" s="39"/>
      <c r="O13" s="40"/>
    </row>
    <row r="14" spans="2:15" s="41" customFormat="1" ht="69.75" customHeight="1" x14ac:dyDescent="0.25">
      <c r="B14" s="27" t="s">
        <v>1</v>
      </c>
      <c r="C14" s="28">
        <f>SUM(C13)</f>
        <v>11120</v>
      </c>
      <c r="D14" s="29">
        <v>200</v>
      </c>
      <c r="E14" s="121" t="s">
        <v>36</v>
      </c>
      <c r="F14" s="121"/>
      <c r="G14" s="16">
        <v>1381</v>
      </c>
      <c r="H14" s="42">
        <v>156</v>
      </c>
      <c r="I14" s="43" t="s">
        <v>37</v>
      </c>
      <c r="J14" s="35">
        <v>1415</v>
      </c>
      <c r="K14" s="36">
        <v>156</v>
      </c>
      <c r="L14" s="37"/>
      <c r="M14" s="38"/>
      <c r="N14" s="39"/>
      <c r="O14" s="40"/>
    </row>
    <row r="15" spans="2:15" s="41" customFormat="1" ht="69.75" customHeight="1" x14ac:dyDescent="0.25">
      <c r="B15" s="31"/>
      <c r="C15" s="32"/>
      <c r="D15" s="32"/>
      <c r="E15" s="121" t="s">
        <v>38</v>
      </c>
      <c r="F15" s="121"/>
      <c r="G15" s="122">
        <v>1993</v>
      </c>
      <c r="H15" s="124">
        <v>164</v>
      </c>
      <c r="I15" s="43" t="s">
        <v>39</v>
      </c>
      <c r="J15" s="35">
        <v>1839</v>
      </c>
      <c r="K15" s="36">
        <v>164</v>
      </c>
      <c r="L15" s="37"/>
      <c r="M15" s="38"/>
      <c r="N15" s="39"/>
      <c r="O15" s="40"/>
    </row>
    <row r="16" spans="2:15" s="41" customFormat="1" ht="63.75" customHeight="1" x14ac:dyDescent="0.25">
      <c r="B16" s="31"/>
      <c r="C16" s="32"/>
      <c r="D16" s="32"/>
      <c r="E16" s="121"/>
      <c r="F16" s="121"/>
      <c r="G16" s="123"/>
      <c r="H16" s="125"/>
      <c r="I16" s="44" t="s">
        <v>1</v>
      </c>
      <c r="J16" s="45">
        <f>SUM(J4:J15)</f>
        <v>45548</v>
      </c>
      <c r="K16" s="28">
        <f>SUM(K4:K15)</f>
        <v>1552</v>
      </c>
      <c r="L16" s="37"/>
      <c r="M16" s="38"/>
      <c r="N16" s="39"/>
      <c r="O16" s="40"/>
    </row>
    <row r="17" spans="2:18" s="41" customFormat="1" ht="66.75" customHeight="1" x14ac:dyDescent="0.25">
      <c r="B17" s="31"/>
      <c r="C17" s="32"/>
      <c r="D17" s="32"/>
      <c r="E17" s="126" t="s">
        <v>1</v>
      </c>
      <c r="F17" s="127"/>
      <c r="G17" s="28">
        <f>SUM(G4:G16)</f>
        <v>38565</v>
      </c>
      <c r="H17" s="28">
        <f>SUM(H4:H16)</f>
        <v>1826</v>
      </c>
      <c r="L17" s="37"/>
      <c r="M17" s="38"/>
      <c r="N17" s="39"/>
      <c r="O17" s="40"/>
    </row>
    <row r="18" spans="2:18" s="41" customFormat="1" ht="54.75" customHeight="1" x14ac:dyDescent="0.25">
      <c r="E18" s="46"/>
      <c r="H18" s="47"/>
      <c r="L18" s="37"/>
      <c r="M18" s="38"/>
      <c r="N18" s="39"/>
      <c r="O18" s="40"/>
    </row>
    <row r="19" spans="2:18" s="41" customFormat="1" ht="30" customHeight="1" x14ac:dyDescent="0.25">
      <c r="B19" s="48" t="s">
        <v>40</v>
      </c>
      <c r="C19" s="49"/>
      <c r="D19" s="50"/>
      <c r="E19" s="51"/>
      <c r="F19" s="52" t="s">
        <v>41</v>
      </c>
      <c r="G19" s="53"/>
      <c r="H19" s="54"/>
      <c r="I19" s="128" t="s">
        <v>42</v>
      </c>
      <c r="J19" s="39"/>
      <c r="K19" s="39"/>
      <c r="L19" s="55"/>
      <c r="M19" s="38"/>
      <c r="N19" s="56"/>
      <c r="O19" s="57"/>
      <c r="P19" s="58"/>
      <c r="Q19" s="58"/>
      <c r="R19" s="55"/>
    </row>
    <row r="20" spans="2:18" s="41" customFormat="1" ht="60.75" customHeight="1" x14ac:dyDescent="0.25">
      <c r="B20" s="130" t="s">
        <v>43</v>
      </c>
      <c r="C20" s="131"/>
      <c r="D20" s="132"/>
      <c r="E20" s="54"/>
      <c r="F20" s="59" t="s">
        <v>44</v>
      </c>
      <c r="G20" s="60">
        <f>SUM(C10,G17,J16,C14)</f>
        <v>161953</v>
      </c>
      <c r="H20" s="54"/>
      <c r="I20" s="129"/>
      <c r="J20" s="39"/>
      <c r="K20" s="39"/>
      <c r="L20" s="55"/>
      <c r="M20" s="61"/>
      <c r="N20" s="62"/>
      <c r="O20" s="63"/>
      <c r="P20" s="58"/>
      <c r="Q20" s="58"/>
      <c r="R20" s="1"/>
    </row>
    <row r="21" spans="2:18" s="41" customFormat="1" ht="37.5" customHeight="1" x14ac:dyDescent="0.25">
      <c r="B21" s="110" t="s">
        <v>45</v>
      </c>
      <c r="C21" s="111"/>
      <c r="D21" s="112"/>
      <c r="F21" s="59" t="s">
        <v>46</v>
      </c>
      <c r="G21" s="60">
        <f>SUM(D10+H17+K16+D14)</f>
        <v>4294</v>
      </c>
      <c r="I21" s="64" t="s">
        <v>47</v>
      </c>
      <c r="J21" s="39"/>
      <c r="K21" s="39"/>
      <c r="L21" s="55"/>
      <c r="M21" s="61"/>
      <c r="N21" s="62"/>
      <c r="O21" s="63"/>
      <c r="P21" s="58"/>
      <c r="Q21" s="58"/>
      <c r="R21" s="1"/>
    </row>
    <row r="22" spans="2:18" s="41" customFormat="1" ht="42" customHeight="1" x14ac:dyDescent="0.25">
      <c r="B22" s="110" t="s">
        <v>48</v>
      </c>
      <c r="C22" s="111"/>
      <c r="D22" s="112"/>
      <c r="I22" s="38"/>
      <c r="J22" s="39"/>
      <c r="K22" s="39"/>
      <c r="L22" s="55"/>
      <c r="O22" s="63"/>
      <c r="P22" s="58"/>
      <c r="Q22" s="58"/>
      <c r="R22" s="55"/>
    </row>
    <row r="23" spans="2:18" s="41" customFormat="1" ht="33.75" customHeight="1" x14ac:dyDescent="0.25">
      <c r="B23" s="113" t="s">
        <v>49</v>
      </c>
      <c r="C23" s="114"/>
      <c r="D23" s="115"/>
      <c r="E23" s="65"/>
      <c r="F23" s="66"/>
      <c r="G23" s="66"/>
      <c r="L23" s="55"/>
      <c r="R23" s="55"/>
    </row>
    <row r="24" spans="2:18" s="41" customFormat="1" ht="66" customHeight="1" x14ac:dyDescent="0.25">
      <c r="B24" s="116" t="s">
        <v>50</v>
      </c>
      <c r="C24" s="117"/>
      <c r="D24" s="118"/>
      <c r="E24" s="67"/>
      <c r="F24" s="68"/>
      <c r="G24" s="68"/>
      <c r="L24" s="40"/>
      <c r="R24" s="55"/>
    </row>
    <row r="25" spans="2:18" s="41" customFormat="1" ht="69" customHeight="1" x14ac:dyDescent="0.25">
      <c r="E25" s="69"/>
      <c r="F25" s="70"/>
      <c r="G25" s="70"/>
      <c r="R25" s="55"/>
    </row>
    <row r="26" spans="2:18" s="41" customFormat="1" ht="39" customHeight="1" x14ac:dyDescent="0.25">
      <c r="E26" s="69"/>
      <c r="F26" s="70"/>
      <c r="G26" s="70"/>
      <c r="R26" s="55"/>
    </row>
    <row r="27" spans="2:18" s="41" customFormat="1" ht="58.5" customHeight="1" x14ac:dyDescent="0.25">
      <c r="E27" s="71"/>
      <c r="F27" s="72"/>
      <c r="G27" s="72"/>
      <c r="R27" s="55"/>
    </row>
    <row r="28" spans="2:18" s="41" customFormat="1" ht="30.75" customHeight="1" x14ac:dyDescent="0.25">
      <c r="E28" s="71"/>
      <c r="R28" s="55"/>
    </row>
    <row r="29" spans="2:18" s="41" customFormat="1" ht="55.5" customHeight="1" x14ac:dyDescent="0.25">
      <c r="H29" s="40"/>
      <c r="R29" s="55"/>
    </row>
    <row r="30" spans="2:18" s="41" customFormat="1" ht="39.950000000000003" customHeight="1" x14ac:dyDescent="0.25">
      <c r="E30" s="73"/>
      <c r="H30" s="74"/>
      <c r="I30" s="75"/>
      <c r="J30" s="119"/>
      <c r="K30" s="119"/>
      <c r="R30" s="55"/>
    </row>
    <row r="31" spans="2:18" s="41" customFormat="1" ht="39.950000000000003" customHeight="1" x14ac:dyDescent="0.2">
      <c r="D31" s="73"/>
      <c r="E31" s="76"/>
      <c r="F31" s="76"/>
      <c r="G31" s="76"/>
      <c r="H31" s="77"/>
      <c r="I31" s="78"/>
      <c r="J31" s="78"/>
      <c r="K31" s="78"/>
      <c r="L31" s="75"/>
      <c r="M31" s="61"/>
      <c r="N31" s="62"/>
      <c r="O31" s="63"/>
      <c r="P31" s="55"/>
      <c r="Q31" s="55"/>
      <c r="R31" s="55"/>
    </row>
    <row r="32" spans="2:18" s="78" customFormat="1" ht="21.75" customHeight="1" x14ac:dyDescent="0.2">
      <c r="B32" s="79"/>
      <c r="C32" s="79"/>
      <c r="D32" s="76"/>
      <c r="E32" s="80"/>
      <c r="F32" s="80"/>
      <c r="G32" s="41"/>
      <c r="I32" s="41"/>
      <c r="J32" s="41"/>
      <c r="K32" s="41"/>
      <c r="L32" s="81"/>
      <c r="M32" s="61"/>
      <c r="N32" s="62"/>
      <c r="O32" s="63"/>
      <c r="P32" s="82"/>
      <c r="Q32" s="82"/>
      <c r="R32" s="82"/>
    </row>
    <row r="33" spans="2:15" s="78" customFormat="1" ht="28.5" customHeight="1" x14ac:dyDescent="0.2">
      <c r="B33" s="83"/>
      <c r="C33" s="83"/>
      <c r="D33" s="80"/>
      <c r="E33" s="84"/>
      <c r="F33" s="84"/>
      <c r="G33" s="85"/>
      <c r="I33" s="86"/>
      <c r="J33" s="86"/>
      <c r="K33" s="86"/>
      <c r="L33" s="41"/>
      <c r="M33" s="61"/>
      <c r="N33" s="62"/>
      <c r="O33" s="63"/>
    </row>
    <row r="34" spans="2:15" s="78" customFormat="1" ht="18" customHeight="1" x14ac:dyDescent="0.2">
      <c r="B34" s="87"/>
      <c r="C34" s="87"/>
      <c r="D34" s="84"/>
      <c r="E34" s="88"/>
      <c r="F34" s="88"/>
      <c r="I34" s="86"/>
      <c r="J34" s="86"/>
      <c r="K34" s="86"/>
      <c r="L34" s="86"/>
      <c r="M34" s="61"/>
      <c r="N34" s="62"/>
      <c r="O34" s="63"/>
    </row>
    <row r="35" spans="2:15" s="78" customFormat="1" ht="17.25" customHeight="1" x14ac:dyDescent="0.2">
      <c r="B35" s="55"/>
      <c r="C35" s="55"/>
      <c r="D35" s="88"/>
      <c r="E35" s="82"/>
      <c r="F35" s="82"/>
      <c r="I35" s="41"/>
      <c r="J35" s="41"/>
      <c r="K35" s="41"/>
      <c r="L35" s="86"/>
      <c r="M35" s="61"/>
      <c r="N35" s="62"/>
      <c r="O35" s="63"/>
    </row>
    <row r="36" spans="2:15" s="78" customFormat="1" ht="21.75" customHeight="1" x14ac:dyDescent="0.2">
      <c r="B36" s="89"/>
      <c r="C36" s="89"/>
      <c r="D36" s="82"/>
      <c r="E36" s="90"/>
      <c r="F36" s="90"/>
      <c r="I36" s="91"/>
      <c r="J36" s="91"/>
      <c r="K36" s="91"/>
      <c r="L36" s="41"/>
      <c r="M36" s="90"/>
      <c r="N36" s="55"/>
      <c r="O36" s="55"/>
    </row>
    <row r="37" spans="2:15" s="78" customFormat="1" ht="21.75" customHeight="1" x14ac:dyDescent="0.2">
      <c r="B37" s="82"/>
      <c r="C37" s="82"/>
      <c r="D37" s="90"/>
      <c r="E37" s="82"/>
      <c r="F37" s="82"/>
      <c r="I37" s="92"/>
      <c r="J37" s="92"/>
      <c r="K37" s="92"/>
      <c r="L37" s="91"/>
      <c r="M37" s="93"/>
      <c r="N37" s="55"/>
      <c r="O37" s="55"/>
    </row>
    <row r="38" spans="2:15" s="78" customFormat="1" ht="17.25" customHeight="1" x14ac:dyDescent="0.2">
      <c r="B38" s="82"/>
      <c r="C38" s="82"/>
      <c r="D38" s="82"/>
      <c r="E38" s="82"/>
      <c r="F38" s="82"/>
      <c r="G38" s="78" t="s">
        <v>51</v>
      </c>
      <c r="I38" s="92"/>
      <c r="J38" s="41"/>
      <c r="K38" s="41"/>
      <c r="L38" s="86"/>
      <c r="M38" s="93"/>
      <c r="N38" s="55"/>
      <c r="O38" s="55"/>
    </row>
    <row r="39" spans="2:15" s="78" customFormat="1" ht="20.25" customHeight="1" x14ac:dyDescent="0.2">
      <c r="B39" s="82"/>
      <c r="C39" s="82"/>
      <c r="D39" s="82"/>
      <c r="E39" s="82"/>
      <c r="F39" s="82"/>
      <c r="I39" s="92"/>
      <c r="L39" s="41"/>
      <c r="M39" s="94"/>
      <c r="N39" s="62"/>
      <c r="O39" s="62"/>
    </row>
    <row r="40" spans="2:15" s="78" customFormat="1" ht="21.75" customHeight="1" x14ac:dyDescent="0.25">
      <c r="B40" s="82"/>
      <c r="C40" s="82"/>
      <c r="D40" s="82"/>
      <c r="E40" s="95"/>
      <c r="F40" s="95"/>
      <c r="G40" s="96"/>
      <c r="H40" s="96"/>
      <c r="I40" s="96"/>
      <c r="J40" s="96"/>
      <c r="K40" s="96"/>
      <c r="L40" s="41"/>
      <c r="M40" s="82"/>
      <c r="N40" s="82"/>
      <c r="O40" s="82"/>
    </row>
    <row r="41" spans="2:15" s="96" customFormat="1" ht="29.25" customHeight="1" x14ac:dyDescent="0.25">
      <c r="B41" s="95"/>
      <c r="C41" s="95"/>
      <c r="D41" s="95"/>
      <c r="F41" s="120"/>
      <c r="G41" s="120"/>
      <c r="H41" s="120"/>
      <c r="I41" s="120"/>
      <c r="J41" s="120"/>
      <c r="K41" s="97"/>
      <c r="L41" s="98"/>
      <c r="M41" s="99"/>
    </row>
    <row r="42" spans="2:15" s="96" customFormat="1" ht="19.5" customHeight="1" x14ac:dyDescent="0.25">
      <c r="F42" s="98"/>
      <c r="G42" s="98"/>
      <c r="H42" s="98"/>
      <c r="I42" s="100"/>
      <c r="J42" s="100"/>
      <c r="K42" s="100"/>
      <c r="L42" s="101"/>
      <c r="M42" s="99"/>
      <c r="N42" s="102"/>
      <c r="O42" s="102"/>
    </row>
    <row r="43" spans="2:15" s="96" customFormat="1" ht="19.5" customHeight="1" x14ac:dyDescent="0.25">
      <c r="E43" s="1"/>
      <c r="F43" s="103"/>
      <c r="G43" s="103"/>
      <c r="H43" s="103"/>
      <c r="I43" s="104"/>
      <c r="J43" s="104"/>
      <c r="K43" s="104"/>
      <c r="L43" s="100"/>
      <c r="M43" s="99"/>
      <c r="N43" s="102"/>
      <c r="O43" s="102"/>
    </row>
    <row r="44" spans="2:15" ht="19.5" customHeight="1" x14ac:dyDescent="0.25">
      <c r="F44" s="98"/>
      <c r="G44" s="98"/>
      <c r="H44" s="98"/>
      <c r="M44" s="105"/>
      <c r="N44" s="106"/>
      <c r="O44" s="106"/>
    </row>
    <row r="45" spans="2:15" x14ac:dyDescent="0.25">
      <c r="M45" s="107"/>
      <c r="N45" s="107"/>
      <c r="O45" s="107"/>
    </row>
    <row r="46" spans="2:15" x14ac:dyDescent="0.25">
      <c r="M46" s="107"/>
      <c r="N46" s="107"/>
      <c r="O46" s="107"/>
    </row>
    <row r="47" spans="2:15" x14ac:dyDescent="0.25">
      <c r="F47" s="108"/>
      <c r="G47" s="108"/>
      <c r="H47" s="108"/>
    </row>
  </sheetData>
  <mergeCells count="30">
    <mergeCell ref="M2:O2"/>
    <mergeCell ref="E3:F3"/>
    <mergeCell ref="E9:F9"/>
    <mergeCell ref="B1:K1"/>
    <mergeCell ref="B2:D2"/>
    <mergeCell ref="E2:H2"/>
    <mergeCell ref="I2:K2"/>
    <mergeCell ref="E4:F4"/>
    <mergeCell ref="E5:F5"/>
    <mergeCell ref="E6:F6"/>
    <mergeCell ref="E7:F7"/>
    <mergeCell ref="E8:F8"/>
    <mergeCell ref="B20:D20"/>
    <mergeCell ref="E10:F10"/>
    <mergeCell ref="E11:F11"/>
    <mergeCell ref="B12:D12"/>
    <mergeCell ref="E12:F12"/>
    <mergeCell ref="E13:F13"/>
    <mergeCell ref="E14:F14"/>
    <mergeCell ref="F41:J41"/>
    <mergeCell ref="E15:F16"/>
    <mergeCell ref="G15:G16"/>
    <mergeCell ref="H15:H16"/>
    <mergeCell ref="E17:F17"/>
    <mergeCell ref="I19:I20"/>
    <mergeCell ref="B21:D21"/>
    <mergeCell ref="B22:D22"/>
    <mergeCell ref="B23:D23"/>
    <mergeCell ref="B24:D24"/>
    <mergeCell ref="J30:K30"/>
  </mergeCells>
  <printOptions horizontalCentered="1"/>
  <pageMargins left="0.11811023622047245" right="0.11811023622047245" top="0.39370078740157483" bottom="0.19685039370078741" header="0.31496062992125984" footer="0.31496062992125984"/>
  <pageSetup paperSize="5" scale="34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PROYECCION</vt:lpstr>
      <vt:lpstr>'ANEXO PROYECCION'!Área_de_impresión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Rivas</dc:creator>
  <cp:lastModifiedBy>Windows User</cp:lastModifiedBy>
  <cp:lastPrinted>2024-04-15T22:36:10Z</cp:lastPrinted>
  <dcterms:created xsi:type="dcterms:W3CDTF">2024-03-06T17:29:21Z</dcterms:created>
  <dcterms:modified xsi:type="dcterms:W3CDTF">2024-05-14T21:38:31Z</dcterms:modified>
</cp:coreProperties>
</file>